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tskialadze\Desktop\026-BID-17\"/>
    </mc:Choice>
  </mc:AlternateContent>
  <bookViews>
    <workbookView xWindow="0" yWindow="0" windowWidth="22545" windowHeight="10530"/>
  </bookViews>
  <sheets>
    <sheet name="საერთო ღირებულება" sheetId="8" r:id="rId1"/>
    <sheet name="xarjtagricxva" sheetId="2" r:id="rId2"/>
    <sheet name="xarjtagricxva (2)" sheetId="3" r:id="rId3"/>
    <sheet name="xarjtagricxva (3)" sheetId="4" r:id="rId4"/>
    <sheet name="xarjtagricxva (7)" sheetId="7" r:id="rId5"/>
    <sheet name="xarjtagricxva (4)" sheetId="1" r:id="rId6"/>
    <sheet name="xarjtagricxva (5)" sheetId="5" r:id="rId7"/>
    <sheet name="xarjtagricxva (6)" sheetId="6" r:id="rId8"/>
  </sheets>
  <definedNames>
    <definedName name="_xlnm.Print_Area" localSheetId="3">'xarjtagricxva (3)'!$A$1:$M$68</definedName>
    <definedName name="_xlnm.Print_Area" localSheetId="4">'xarjtagricxva (7)'!$A$1:$M$71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7" l="1"/>
  <c r="E39" i="7"/>
  <c r="E35" i="7"/>
  <c r="E33" i="7"/>
  <c r="E31" i="7"/>
  <c r="E30" i="7"/>
  <c r="E27" i="7"/>
  <c r="E25" i="7"/>
  <c r="E16" i="7"/>
  <c r="E18" i="7" s="1"/>
  <c r="E13" i="7"/>
  <c r="E12" i="7"/>
  <c r="E14" i="7" s="1"/>
  <c r="E53" i="4"/>
  <c r="E39" i="4"/>
  <c r="E33" i="4"/>
  <c r="E30" i="4"/>
  <c r="E31" i="4" s="1"/>
  <c r="E27" i="4"/>
  <c r="E25" i="4"/>
  <c r="E16" i="4"/>
  <c r="E12" i="4"/>
  <c r="E13" i="4" s="1"/>
  <c r="D22" i="3"/>
  <c r="D19" i="3"/>
  <c r="D18" i="3"/>
  <c r="D16" i="3"/>
  <c r="D14" i="3"/>
  <c r="D13" i="3"/>
  <c r="D22" i="2"/>
  <c r="D19" i="2"/>
  <c r="D18" i="2"/>
  <c r="D16" i="2"/>
  <c r="D14" i="2"/>
  <c r="D13" i="2"/>
  <c r="E19" i="7" l="1"/>
  <c r="E21" i="7"/>
  <c r="E17" i="7"/>
  <c r="E14" i="4"/>
  <c r="E17" i="4"/>
  <c r="E18" i="4"/>
  <c r="E22" i="7" l="1"/>
  <c r="E21" i="4"/>
  <c r="E19" i="4"/>
  <c r="E22" i="4" l="1"/>
</calcChain>
</file>

<file path=xl/sharedStrings.xml><?xml version="1.0" encoding="utf-8"?>
<sst xmlns="http://schemas.openxmlformats.org/spreadsheetml/2006/main" count="576" uniqueCount="236">
  <si>
    <t xml:space="preserve">                                      </t>
  </si>
  <si>
    <t># rigiTi</t>
  </si>
  <si>
    <t>samuSaoebis da xarjebis dasaxeleba</t>
  </si>
  <si>
    <t>erTeulis
 ganzomileba</t>
  </si>
  <si>
    <t>raodenoba</t>
  </si>
  <si>
    <t>masalebi</t>
  </si>
  <si>
    <t>xelfasi</t>
  </si>
  <si>
    <t>jami</t>
  </si>
  <si>
    <t>erTeul.</t>
  </si>
  <si>
    <t>sul</t>
  </si>
  <si>
    <t>1</t>
  </si>
  <si>
    <t>amortizebuli rbili saxuravis zedapirebis gasufTaveba</t>
  </si>
  <si>
    <t>kv.m</t>
  </si>
  <si>
    <t>2</t>
  </si>
  <si>
    <t>samSeneblo masalebis atana saxlis saxuravze</t>
  </si>
  <si>
    <t>tn.</t>
  </si>
  <si>
    <t>3</t>
  </si>
  <si>
    <t>dazianebuli zedapiridan q/cementis xsnariT moWimvis mowyoba</t>
  </si>
  <si>
    <t>4</t>
  </si>
  <si>
    <t>qviSa-cementis xsnaris adgilze momzadeba</t>
  </si>
  <si>
    <t>kub.m</t>
  </si>
  <si>
    <t>5</t>
  </si>
  <si>
    <t>cementi 0.3</t>
  </si>
  <si>
    <t>t</t>
  </si>
  <si>
    <t>6</t>
  </si>
  <si>
    <t>qviSa 1.21</t>
  </si>
  <si>
    <t>7</t>
  </si>
  <si>
    <t>saxuravis zedapiris dagruntva praimeriT (bitumiT)</t>
  </si>
  <si>
    <t>8</t>
  </si>
  <si>
    <t>praimeri (marka) 0.3</t>
  </si>
  <si>
    <t>kg</t>
  </si>
  <si>
    <t>9</t>
  </si>
  <si>
    <t>saxuravis zedapiris ორი fenis mowyoba linokromi k 1.12</t>
  </si>
  <si>
    <t>10</t>
  </si>
  <si>
    <t>linokromi (zeda fena) 1.12</t>
  </si>
  <si>
    <t>11</t>
  </si>
  <si>
    <t>linokromi (qveda fena) 1.12</t>
  </si>
  <si>
    <t>12</t>
  </si>
  <si>
    <t>Txevadi gazi 0.20 * 2</t>
  </si>
  <si>
    <t>13</t>
  </si>
  <si>
    <t>პარაპეტის მოწყობა მოთუთიებული თუნუქით</t>
  </si>
  <si>
    <t>კვ.მ</t>
  </si>
  <si>
    <t>14</t>
  </si>
  <si>
    <t>moTuTiebuli Tunuqi კ 1.3</t>
  </si>
  <si>
    <t>15</t>
  </si>
  <si>
    <t>პარაპეტის გახვრეტა საწრეტი მილების მისაყენებლად (8 ჩამოშვება)</t>
  </si>
  <si>
    <t>წერტილი</t>
  </si>
  <si>
    <t>17</t>
  </si>
  <si>
    <t>წყალსაწრეტი სისტემები</t>
  </si>
  <si>
    <t>18</t>
  </si>
  <si>
    <t xml:space="preserve">Zveli  წყალსაწრეტი მილებis demontaJi </t>
  </si>
  <si>
    <t>გრძ/მ</t>
  </si>
  <si>
    <t>20</t>
  </si>
  <si>
    <t>ახალი წყალშემკრები ძაბრების მონტაჟი</t>
  </si>
  <si>
    <t>ც</t>
  </si>
  <si>
    <t>21</t>
  </si>
  <si>
    <t xml:space="preserve">ძაბრის დამზადება თუნუქით </t>
  </si>
  <si>
    <t>22</t>
  </si>
  <si>
    <t>ძაბრის მასალა მოთუთუებული თუნუქი ( 0.5 მმ )</t>
  </si>
  <si>
    <t>23</t>
  </si>
  <si>
    <t>ახალი წყალსაწრეტი მილების დამზადება მონტაჟი (120)</t>
  </si>
  <si>
    <t>24</t>
  </si>
  <si>
    <t>მილის მასალა მოთუთიებული თუნუქი ( 0.5 მმ )</t>
  </si>
  <si>
    <t>25</t>
  </si>
  <si>
    <t>მუხლის დამზადება მონტაჟი თუნუქით (120)</t>
  </si>
  <si>
    <t>26</t>
  </si>
  <si>
    <t>მუხლის მასალა მოთუთიებული თუნუქი (0.5მმ)</t>
  </si>
  <si>
    <t>27</t>
  </si>
  <si>
    <t>მილების მონტაჟი 8 მეტრაზე</t>
  </si>
  <si>
    <t>დაშვება</t>
  </si>
  <si>
    <t>28</t>
  </si>
  <si>
    <t>samSeneblo narCenebis Camotana</t>
  </si>
  <si>
    <t>29</t>
  </si>
  <si>
    <t>samSeneblo narCenebis datvirTva xeliT a/manqanaze</t>
  </si>
  <si>
    <t>30</t>
  </si>
  <si>
    <t>j a m i</t>
  </si>
  <si>
    <t>lari</t>
  </si>
  <si>
    <t>31</t>
  </si>
  <si>
    <t>zednadebi xarji</t>
  </si>
  <si>
    <t>32</t>
  </si>
  <si>
    <t>33</t>
  </si>
  <si>
    <t>gegmiuri dagroveba</t>
  </si>
  <si>
    <t>34</t>
  </si>
  <si>
    <t>35</t>
  </si>
  <si>
    <t>დ.ღ.გ. 18 %</t>
  </si>
  <si>
    <t>36</t>
  </si>
  <si>
    <t>ჯ ა მ ი</t>
  </si>
  <si>
    <t>16</t>
  </si>
  <si>
    <t>19</t>
  </si>
  <si>
    <t>manqana
meqanizmebi</t>
  </si>
  <si>
    <t>normativ.</t>
  </si>
  <si>
    <t>xaraCos moSla mowyoba</t>
  </si>
  <si>
    <t>კედლების ლესვა ქვიშა ცემენტის ხსნარით საშ 3-სმ-ზე</t>
  </si>
  <si>
    <t>ქვიშა ცემენტის ხსნარი</t>
  </si>
  <si>
    <t>კუბ/მ</t>
  </si>
  <si>
    <t>ცემენტი კ 0.37</t>
  </si>
  <si>
    <t>ტ</t>
  </si>
  <si>
    <t>ქვიშა 1.11</t>
  </si>
  <si>
    <t>kedlebis da Weris Camofxeka gasufTaveba</t>
  </si>
  <si>
    <t>kedlebis da Weris dagruntva</t>
  </si>
  <si>
    <t>grunti (koncentrati) k 0.05</t>
  </si>
  <si>
    <t>kedlebis da Weris SefiTxvna dazumfareba</t>
  </si>
  <si>
    <t>fiTxi k 0.55</t>
  </si>
  <si>
    <t xml:space="preserve"> zumfara </t>
  </si>
  <si>
    <t>cali</t>
  </si>
  <si>
    <t>kedlebis da Weris wyalemulsiiT SeRebva</t>
  </si>
  <si>
    <t>wyalemulsia k 0.52</t>
  </si>
  <si>
    <t>pigmenti</t>
  </si>
  <si>
    <t>aluminis kuTxovanas montaJi kedlebze</t>
  </si>
  <si>
    <t>grZ.m</t>
  </si>
  <si>
    <t>aluminis kuTxovana</t>
  </si>
  <si>
    <t xml:space="preserve"> ჭერის მოწყობა თაბაშირ მუყაოს ფილით</t>
  </si>
  <si>
    <t>ნესტგამძლე თაბაშირ მუყაოს ფილა ცდ/უდ/ხრახნი k 1.1</t>
  </si>
  <si>
    <t xml:space="preserve">ძველი ხის იატაკის დემონტაჟი </t>
  </si>
  <si>
    <t xml:space="preserve"> ცემენტის იატაკების მოჭიმვა ქვიშა ცემენტის ხსნარით</t>
  </si>
  <si>
    <t>მ3</t>
  </si>
  <si>
    <t>ცემენტი</t>
  </si>
  <si>
    <t>ტონა</t>
  </si>
  <si>
    <t>ლამინირებული იატაკის მოწყობა</t>
  </si>
  <si>
    <t>ლამინირებული იატაკი კ 1.1</t>
  </si>
  <si>
    <t>იატაკის მოწყობა მილ კვადრატით (დაწნული)</t>
  </si>
  <si>
    <t>მილ კვადრატი (2*2)</t>
  </si>
  <si>
    <t>გრძ.მ</t>
  </si>
  <si>
    <t>ხის ფიცარი მილ კვადრატის იატაკისთვის</t>
  </si>
  <si>
    <t xml:space="preserve">პეტლი </t>
  </si>
  <si>
    <t>ცალი</t>
  </si>
  <si>
    <t>ხის იატაკის შეღებვა  ზეთოვანი საღებავით</t>
  </si>
  <si>
    <t>zeTovani saRebavi k 0.273</t>
  </si>
  <si>
    <t>ჭერის ლუმინისტირებული ნათების სანათი მოწყობით</t>
  </si>
  <si>
    <t>გამანაწილებელი კოლოფი დიდი. მოწყობით</t>
  </si>
  <si>
    <t>სამკონტაქტიანი შტეფსელი მონტაჟით</t>
  </si>
  <si>
    <t>ჩამრთველი ერთი ღილაკით მონტაჟით</t>
  </si>
  <si>
    <t>შტეფსელის და ჩამრთველის სამონტაჟო კოლოფი</t>
  </si>
  <si>
    <t>3*2.5 კვ/მმ ორმაგი იზოლაციით სპილენძის ელ სადენი</t>
  </si>
  <si>
    <t xml:space="preserve">4*10 კვ/მმ ორმაგი იზოლაციით სპილენძის ელ სადენი </t>
  </si>
  <si>
    <t>ცენტრალური ელ გამანაწილებელი მონტაჟით</t>
  </si>
  <si>
    <t>ავტომატური ამომრთველი 380/63 ა. მონტაჟით</t>
  </si>
  <si>
    <t>ელ.ავტომატი 3 ფაზა 100 ამპ. მონტაჟით</t>
  </si>
  <si>
    <t>ძველი კარების და ფანჯრების დემონტაჟი</t>
  </si>
  <si>
    <t>მეტალო პლასტმასის კარები და ფანჯრები მონტაჟით</t>
  </si>
  <si>
    <t>tn</t>
  </si>
  <si>
    <t>samSeneblo narCenebis datvirTva xeliT avtoTviTmclelze</t>
  </si>
  <si>
    <t>samSeneblo nagvis gatana 25 km/ ze nagavsayrelze</t>
  </si>
  <si>
    <t>svla gezi</t>
  </si>
  <si>
    <t>satransporto xarjebi masalis misatanad</t>
  </si>
  <si>
    <t>d.R.g 18 %</t>
  </si>
  <si>
    <t>№</t>
  </si>
  <si>
    <t>სამუშაოს დასახელება</t>
  </si>
  <si>
    <t>საზომი ერთეული</t>
  </si>
  <si>
    <t xml:space="preserve">რაოდენობა </t>
  </si>
  <si>
    <t>საჭირო მასალები:</t>
  </si>
  <si>
    <t>აგური მეორადი, ღიობების შესავსებად.</t>
  </si>
  <si>
    <t xml:space="preserve"> ცემენტი მ-400. </t>
  </si>
  <si>
    <t>კგ</t>
  </si>
  <si>
    <t xml:space="preserve"> ყვითელი ქვიშა, შენობის შიგნით და გარეთ კედლების შესაღებად (ქვიშა ადგილზე გვაქვს) </t>
  </si>
  <si>
    <r>
      <t>მ</t>
    </r>
    <r>
      <rPr>
        <sz val="10"/>
        <color theme="1"/>
        <rFont val="Calibri"/>
        <family val="2"/>
        <scheme val="minor"/>
      </rPr>
      <t>³</t>
    </r>
  </si>
  <si>
    <t xml:space="preserve"> შიგნითა კედლების შეთეთრება.</t>
  </si>
  <si>
    <t>მ²</t>
  </si>
  <si>
    <t>სახურავის შეკეთება 3.5 * 3.5</t>
  </si>
  <si>
    <t xml:space="preserve">            ა) გუდრონი</t>
  </si>
  <si>
    <t xml:space="preserve">            ბ) რუბეროიდი</t>
  </si>
  <si>
    <t>ხვია</t>
  </si>
  <si>
    <t xml:space="preserve"> ელგაყვანილობა:</t>
  </si>
  <si>
    <t xml:space="preserve">   ა) განათების წერტილი</t>
  </si>
  <si>
    <t xml:space="preserve">   ბ) გარე დაყენების როზეტი </t>
  </si>
  <si>
    <t xml:space="preserve">   გ) სანათი შიგნით და გარეთ</t>
  </si>
  <si>
    <t xml:space="preserve">   დ) ჩამრთველი „ავტომატი“ 25ა </t>
  </si>
  <si>
    <t xml:space="preserve">   ე) გარე დაყენების ამომრთველი (ვიკლუჩატელი)</t>
  </si>
  <si>
    <t>მუშების სასადილო ოთახი</t>
  </si>
  <si>
    <t>ა) რკინის კუთხვილებში ჩასასმელი ფანჯრების დემონტაჟი 1,75/6 მ.</t>
  </si>
  <si>
    <t>10,5</t>
  </si>
  <si>
    <t xml:space="preserve">ბ) ღიობის, ნახევარბლოკით ამოშენება. </t>
  </si>
  <si>
    <t>7,94</t>
  </si>
  <si>
    <t>გ) ორივე მხარეს შელესვა.</t>
  </si>
  <si>
    <t>დ) შიდა მხარის შეთეთრება.</t>
  </si>
  <si>
    <t>ე) მეტალო პლასტმასის ფანჯრების ჩასმა ერთ ადგილზე. 1,75/1,75 მ.</t>
  </si>
  <si>
    <t>2,56</t>
  </si>
  <si>
    <t>მუშების გასახდელი ოთახი</t>
  </si>
  <si>
    <t>ა) რკინის კუთხვილებში ჩასმული ფანჯრების დემონტაჟი 1,75/9 მ.</t>
  </si>
  <si>
    <t>15,75</t>
  </si>
  <si>
    <t>ბ) ნახევარბლოკით ამოშენება</t>
  </si>
  <si>
    <t>10,63</t>
  </si>
  <si>
    <t>გ) კედლების შელესვა</t>
  </si>
  <si>
    <t>21,26</t>
  </si>
  <si>
    <t>დ) ერთი მხარის შეთეთრება.</t>
  </si>
  <si>
    <t>ე) მეტალოპლასტმასის ფანჯრების ჩასმა, ორ ადგილზე.</t>
  </si>
  <si>
    <t>(ორი კომპლექტი 1,75/1,75 მ)</t>
  </si>
  <si>
    <t>5,12</t>
  </si>
  <si>
    <t>სანათი (შერჩევით)</t>
  </si>
  <si>
    <t xml:space="preserve">სადენი სპილენძის რბ. 2X2.5 </t>
  </si>
  <si>
    <t>მ</t>
  </si>
  <si>
    <t xml:space="preserve">ბაგირი 5მმ (სად.დასამ.) </t>
  </si>
  <si>
    <t>სადენის სამაგრები</t>
  </si>
  <si>
    <t>როზეტი გარედაყენების</t>
  </si>
  <si>
    <t>სამფაზა ავტომატი 50ა</t>
  </si>
  <si>
    <t>ავტომატი ერთპოლუსა 16ა</t>
  </si>
  <si>
    <t>დუბელის ლურსმანი 50 მმ</t>
  </si>
  <si>
    <t>I რიგის ფილტრის განათების რეკონსტრუქცია</t>
  </si>
  <si>
    <t>II  რიგის ფილტრის განათების რეკონსტრუქცია</t>
  </si>
  <si>
    <t>ერთ. ღირებულება</t>
  </si>
  <si>
    <t>საერთო ღირებულება დღგ-ს ჩათვლით (ლარი)</t>
  </si>
  <si>
    <t>ჯამი</t>
  </si>
  <si>
    <t>I და II  რიგის ფილტრის განათების რეკონსტრუქციის               ჯამი</t>
  </si>
  <si>
    <t xml:space="preserve">მოზაიკის იატაკის დემონტაჟი </t>
  </si>
  <si>
    <t>სან/კვანძებში კედლების მოწყობა კერამიკული ფილით</t>
  </si>
  <si>
    <t>კერამიკული ფილა (კაფელი)</t>
  </si>
  <si>
    <t>წებოცემენტი</t>
  </si>
  <si>
    <t>კგ.</t>
  </si>
  <si>
    <t>ფუგა</t>
  </si>
  <si>
    <t>სან/კვანძებში იატაკების მოწყობა კერამიკული ფილით (მეტლახი)</t>
  </si>
  <si>
    <t>კერამიკული ფილა (მეტლახი)</t>
  </si>
  <si>
    <t>ხელსაბანის ღირებულება მონტაჟით</t>
  </si>
  <si>
    <t>წყალშემრევის ღირებულება მონტაჟით</t>
  </si>
  <si>
    <t>უნიტაზის ღირებულება მონტაჟით</t>
  </si>
  <si>
    <t>გამწოვი ვენტილიატორი მონტაჟით</t>
  </si>
  <si>
    <t>მეტალო პლასტმასის კარები მონტაჟით</t>
  </si>
  <si>
    <t>მუშების სასადილო და გასახდელი ოთახების ჯამი</t>
  </si>
  <si>
    <t>zednadebi xarji  %</t>
  </si>
  <si>
    <t>gegmiuri dagroveba  %</t>
  </si>
  <si>
    <t xml:space="preserve">ღრმაღელის საფილტრე სადგურის ძირითად კორპუსში, მუშების სასადილო და გასახდელი ოთახების რემონტი
</t>
  </si>
  <si>
    <t>პირველი და მეორე  რიგის  სს  განათების ქსელის მოწყობა (ღრმაღელე)</t>
  </si>
  <si>
    <t>ქლორის სადოზადორე ძველი შენობის კაპ.რემონტი (ღრმაღელე)</t>
  </si>
  <si>
    <t>ზღვის მიმდებარე ტერიტორია პირველი აწევის სს სამორიგეო შენობის კაპ.რემონტი (სამგორი)</t>
  </si>
  <si>
    <t>სამგორის საქლორატოროს სამორიგეოს კაპ.რემონტი</t>
  </si>
  <si>
    <t>ღრმაღელის საფილტრე სადგურის ძირითად კორპუსში, მუშების სასადილო და გასახდელი ოთახების რემონტი</t>
  </si>
  <si>
    <t xml:space="preserve">                   1  brtyeli (rbili) saxuravis,2 აწევის სატუმბო სადგურის სახურავის ღარის და წყალსაწრეტი მილების SekeTebis samuSaoebiს ხარჯთაღრიცხვა</t>
  </si>
  <si>
    <t xml:space="preserve">                  2  brtyeli (rbili) saxuravis, საქლორატორო სადგურის სახურავის ღარის და წყალსაწრეტი მილების SekeTebis samuSaoebiს ხარჯთაღრიცხვა</t>
  </si>
  <si>
    <t>ღირებულება დღგ-ს ჩათვლით (ლარი)</t>
  </si>
  <si>
    <t>შესრულების ვადა (კალენდარული დღე)</t>
  </si>
  <si>
    <t>#</t>
  </si>
  <si>
    <t xml:space="preserve">საერთო ღირებულება </t>
  </si>
  <si>
    <t>სამგორი საფილტრე სადგურის  2 აწევის  ბრტყელი (რბილი) სახურავის, ღარის და წყალსაწრეტი მილების შეკეთების სამუშაოები</t>
  </si>
  <si>
    <t>სამგორი საფილტრე სადგურის  საქლორატორო სადგურის ბრტყელი (რბილი) სახურავის, ღარის და წყალსაწრეტი მილების შეკეთების სამუშაოები</t>
  </si>
  <si>
    <t xml:space="preserve">ლამინირებული პარკეტის შეძენა/მოწყობა </t>
  </si>
  <si>
    <t>მ2</t>
  </si>
  <si>
    <t>№ 026-BID-17  სამგორისა და ღრმაღელის საფილტრე სადგურების ტერიტორიაზე  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</si>
</sst>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h: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Mtavr"/>
    </font>
    <font>
      <b/>
      <i/>
      <sz val="11"/>
      <name val="AcadMtavr"/>
    </font>
    <font>
      <sz val="10"/>
      <name val="Arial"/>
      <charset val="204"/>
    </font>
    <font>
      <sz val="11"/>
      <name val="AcadMtavr"/>
    </font>
    <font>
      <sz val="12"/>
      <name val="AcadMtavr"/>
    </font>
    <font>
      <sz val="16"/>
      <name val="AcadNusx"/>
    </font>
    <font>
      <sz val="14"/>
      <name val="AcadNusx"/>
    </font>
    <font>
      <sz val="11"/>
      <name val="AcadNusx"/>
    </font>
    <font>
      <sz val="10"/>
      <name val="AcadNusx"/>
    </font>
    <font>
      <b/>
      <sz val="11"/>
      <color indexed="8"/>
      <name val="AcadNusx"/>
    </font>
    <font>
      <sz val="11"/>
      <color indexed="8"/>
      <name val="AcadNusx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4"/>
      <name val="AcadNusx"/>
    </font>
    <font>
      <sz val="18"/>
      <name val="AcadNusx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5" fillId="0" borderId="0"/>
    <xf numFmtId="0" fontId="15" fillId="0" borderId="0"/>
  </cellStyleXfs>
  <cellXfs count="143">
    <xf numFmtId="0" fontId="0" fillId="0" borderId="0" xfId="0"/>
    <xf numFmtId="0" fontId="3" fillId="0" borderId="0" xfId="1" applyFont="1" applyAlignment="1">
      <alignment wrapText="1"/>
    </xf>
    <xf numFmtId="0" fontId="3" fillId="0" borderId="0" xfId="2" applyFont="1"/>
    <xf numFmtId="0" fontId="5" fillId="0" borderId="0" xfId="2"/>
    <xf numFmtId="0" fontId="2" fillId="0" borderId="0" xfId="2" applyFont="1"/>
    <xf numFmtId="0" fontId="7" fillId="0" borderId="0" xfId="1" applyFont="1" applyAlignment="1">
      <alignment horizontal="left" wrapText="1"/>
    </xf>
    <xf numFmtId="0" fontId="8" fillId="0" borderId="0" xfId="3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9" fillId="0" borderId="0" xfId="2" applyFont="1"/>
    <xf numFmtId="0" fontId="11" fillId="0" borderId="1" xfId="1" applyFont="1" applyBorder="1" applyAlignment="1">
      <alignment horizontal="center" vertical="center" wrapText="1"/>
    </xf>
    <xf numFmtId="2" fontId="2" fillId="0" borderId="0" xfId="2" applyNumberFormat="1" applyFont="1"/>
    <xf numFmtId="49" fontId="11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0" xfId="2" applyFont="1"/>
    <xf numFmtId="0" fontId="12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/>
    <xf numFmtId="0" fontId="16" fillId="0" borderId="0" xfId="2" applyFont="1"/>
    <xf numFmtId="9" fontId="11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2" applyBorder="1"/>
    <xf numFmtId="2" fontId="5" fillId="0" borderId="1" xfId="2" applyNumberForma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4" applyFont="1" applyAlignment="1">
      <alignment horizontal="left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167" fontId="17" fillId="0" borderId="0" xfId="1" applyNumberFormat="1" applyFont="1" applyAlignment="1" applyProtection="1">
      <alignment horizontal="left" vertical="center" wrapText="1"/>
      <protection hidden="1"/>
    </xf>
    <xf numFmtId="49" fontId="17" fillId="0" borderId="0" xfId="1" applyNumberFormat="1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/>
    <xf numFmtId="0" fontId="19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9" fillId="0" borderId="0" xfId="5" applyFont="1"/>
    <xf numFmtId="0" fontId="9" fillId="0" borderId="0" xfId="6" applyFont="1" applyAlignment="1">
      <alignment horizontal="left" wrapText="1"/>
    </xf>
    <xf numFmtId="2" fontId="8" fillId="0" borderId="1" xfId="5" applyNumberFormat="1" applyFont="1" applyBorder="1" applyAlignment="1">
      <alignment horizontal="center" vertical="center"/>
    </xf>
    <xf numFmtId="0" fontId="9" fillId="0" borderId="0" xfId="5" applyFont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23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4" xfId="0" applyBorder="1"/>
    <xf numFmtId="0" fontId="0" fillId="0" borderId="8" xfId="0" applyBorder="1"/>
    <xf numFmtId="0" fontId="1" fillId="0" borderId="20" xfId="0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9" fontId="3" fillId="0" borderId="6" xfId="2" applyNumberFormat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10" fillId="0" borderId="1" xfId="1" applyFont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0" borderId="3" xfId="1" applyFont="1" applyBorder="1" applyAlignment="1">
      <alignment horizontal="center"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18" fillId="0" borderId="0" xfId="4" applyFont="1" applyAlignment="1">
      <alignment horizontal="left" wrapText="1"/>
    </xf>
    <xf numFmtId="0" fontId="18" fillId="0" borderId="0" xfId="4" applyFont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167" fontId="17" fillId="0" borderId="0" xfId="1" applyNumberFormat="1" applyFont="1" applyAlignment="1" applyProtection="1">
      <alignment horizontal="center" vertical="center" wrapText="1"/>
      <protection hidden="1"/>
    </xf>
    <xf numFmtId="0" fontId="17" fillId="0" borderId="0" xfId="1" applyFont="1" applyAlignment="1">
      <alignment horizontal="left" vertical="center" wrapText="1"/>
    </xf>
    <xf numFmtId="0" fontId="17" fillId="0" borderId="0" xfId="2" applyFont="1" applyAlignment="1">
      <alignment horizontal="left"/>
    </xf>
    <xf numFmtId="0" fontId="18" fillId="0" borderId="0" xfId="6" applyFont="1" applyAlignment="1">
      <alignment horizontal="left" wrapText="1"/>
    </xf>
    <xf numFmtId="0" fontId="18" fillId="0" borderId="0" xfId="6" applyFont="1" applyAlignment="1">
      <alignment horizontal="center" vertical="center" wrapText="1"/>
    </xf>
    <xf numFmtId="0" fontId="9" fillId="0" borderId="0" xfId="5" applyFont="1" applyAlignment="1">
      <alignment horizontal="left" vertical="center"/>
    </xf>
    <xf numFmtId="0" fontId="9" fillId="0" borderId="0" xfId="5" applyFont="1" applyAlignment="1">
      <alignment horizontal="center"/>
    </xf>
    <xf numFmtId="0" fontId="17" fillId="0" borderId="0" xfId="5" applyFont="1" applyAlignment="1">
      <alignment horizontal="left"/>
    </xf>
    <xf numFmtId="0" fontId="20" fillId="0" borderId="2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3" xfId="5"/>
    <cellStyle name="Normal_Sheet1" xfId="1"/>
    <cellStyle name="Normal_Sheet1_Sheet10" xfId="3"/>
    <cellStyle name="Normal_Sheet1_Sheet10 2" xfId="4"/>
    <cellStyle name="Normal_Sheet1_Sheet10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6" sqref="B16"/>
    </sheetView>
  </sheetViews>
  <sheetFormatPr defaultRowHeight="15" x14ac:dyDescent="0.25"/>
  <cols>
    <col min="2" max="2" width="134.125" bestFit="1" customWidth="1"/>
    <col min="3" max="3" width="23.75" customWidth="1"/>
    <col min="4" max="4" width="20" customWidth="1"/>
  </cols>
  <sheetData>
    <row r="1" spans="1:4" ht="99" customHeight="1" thickBot="1" x14ac:dyDescent="0.3">
      <c r="A1" s="95" t="s">
        <v>235</v>
      </c>
      <c r="B1" s="95"/>
      <c r="C1" s="95"/>
      <c r="D1" s="95"/>
    </row>
    <row r="2" spans="1:4" ht="48" customHeight="1" thickBot="1" x14ac:dyDescent="0.3">
      <c r="A2" s="83" t="s">
        <v>229</v>
      </c>
      <c r="B2" s="80" t="s">
        <v>147</v>
      </c>
      <c r="C2" s="78" t="s">
        <v>227</v>
      </c>
      <c r="D2" s="79" t="s">
        <v>228</v>
      </c>
    </row>
    <row r="3" spans="1:4" ht="29.25" customHeight="1" x14ac:dyDescent="0.25">
      <c r="A3" s="84">
        <v>1</v>
      </c>
      <c r="B3" s="81" t="s">
        <v>231</v>
      </c>
      <c r="C3" s="56"/>
      <c r="D3" s="56"/>
    </row>
    <row r="4" spans="1:4" ht="29.25" customHeight="1" x14ac:dyDescent="0.25">
      <c r="A4" s="85">
        <v>2</v>
      </c>
      <c r="B4" s="82" t="s">
        <v>232</v>
      </c>
      <c r="C4" s="53"/>
      <c r="D4" s="53"/>
    </row>
    <row r="5" spans="1:4" ht="29.25" customHeight="1" x14ac:dyDescent="0.25">
      <c r="A5" s="85">
        <v>3</v>
      </c>
      <c r="B5" s="82" t="s">
        <v>222</v>
      </c>
      <c r="C5" s="53"/>
      <c r="D5" s="53"/>
    </row>
    <row r="6" spans="1:4" ht="29.25" customHeight="1" x14ac:dyDescent="0.25">
      <c r="A6" s="85">
        <v>4</v>
      </c>
      <c r="B6" s="82" t="s">
        <v>223</v>
      </c>
      <c r="C6" s="53"/>
      <c r="D6" s="53"/>
    </row>
    <row r="7" spans="1:4" ht="29.25" customHeight="1" x14ac:dyDescent="0.25">
      <c r="A7" s="85">
        <v>5</v>
      </c>
      <c r="B7" s="82" t="s">
        <v>221</v>
      </c>
      <c r="C7" s="53"/>
      <c r="D7" s="53"/>
    </row>
    <row r="8" spans="1:4" ht="29.25" customHeight="1" x14ac:dyDescent="0.25">
      <c r="A8" s="85">
        <v>6</v>
      </c>
      <c r="B8" s="82" t="s">
        <v>224</v>
      </c>
      <c r="C8" s="53"/>
      <c r="D8" s="53"/>
    </row>
    <row r="9" spans="1:4" ht="29.25" customHeight="1" thickBot="1" x14ac:dyDescent="0.3">
      <c r="A9" s="86">
        <v>7</v>
      </c>
      <c r="B9" s="87" t="s">
        <v>220</v>
      </c>
      <c r="C9" s="58"/>
      <c r="D9" s="58"/>
    </row>
    <row r="10" spans="1:4" ht="42.75" customHeight="1" thickBot="1" x14ac:dyDescent="0.3">
      <c r="B10" s="89" t="s">
        <v>230</v>
      </c>
      <c r="C10" s="59"/>
      <c r="D10" s="8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selection activeCell="E21" sqref="E21"/>
    </sheetView>
  </sheetViews>
  <sheetFormatPr defaultRowHeight="12.75" x14ac:dyDescent="0.2"/>
  <cols>
    <col min="1" max="1" width="3.75" style="3" customWidth="1"/>
    <col min="2" max="2" width="65.25" style="3" customWidth="1"/>
    <col min="3" max="4" width="8.25" style="3" customWidth="1"/>
    <col min="5" max="6" width="8.625" style="3" customWidth="1"/>
    <col min="7" max="7" width="9.125" style="3" customWidth="1"/>
    <col min="8" max="8" width="7.625" style="3" customWidth="1"/>
    <col min="9" max="9" width="8.5" style="3" customWidth="1"/>
    <col min="10" max="256" width="9" style="3"/>
    <col min="257" max="257" width="3.75" style="3" customWidth="1"/>
    <col min="258" max="258" width="65.25" style="3" customWidth="1"/>
    <col min="259" max="260" width="8.25" style="3" customWidth="1"/>
    <col min="261" max="262" width="8.625" style="3" customWidth="1"/>
    <col min="263" max="263" width="9.125" style="3" customWidth="1"/>
    <col min="264" max="264" width="7.625" style="3" customWidth="1"/>
    <col min="265" max="265" width="8.5" style="3" customWidth="1"/>
    <col min="266" max="512" width="9" style="3"/>
    <col min="513" max="513" width="3.75" style="3" customWidth="1"/>
    <col min="514" max="514" width="65.25" style="3" customWidth="1"/>
    <col min="515" max="516" width="8.25" style="3" customWidth="1"/>
    <col min="517" max="518" width="8.625" style="3" customWidth="1"/>
    <col min="519" max="519" width="9.125" style="3" customWidth="1"/>
    <col min="520" max="520" width="7.625" style="3" customWidth="1"/>
    <col min="521" max="521" width="8.5" style="3" customWidth="1"/>
    <col min="522" max="768" width="9" style="3"/>
    <col min="769" max="769" width="3.75" style="3" customWidth="1"/>
    <col min="770" max="770" width="65.25" style="3" customWidth="1"/>
    <col min="771" max="772" width="8.25" style="3" customWidth="1"/>
    <col min="773" max="774" width="8.625" style="3" customWidth="1"/>
    <col min="775" max="775" width="9.125" style="3" customWidth="1"/>
    <col min="776" max="776" width="7.625" style="3" customWidth="1"/>
    <col min="777" max="777" width="8.5" style="3" customWidth="1"/>
    <col min="778" max="1024" width="9" style="3"/>
    <col min="1025" max="1025" width="3.75" style="3" customWidth="1"/>
    <col min="1026" max="1026" width="65.25" style="3" customWidth="1"/>
    <col min="1027" max="1028" width="8.25" style="3" customWidth="1"/>
    <col min="1029" max="1030" width="8.625" style="3" customWidth="1"/>
    <col min="1031" max="1031" width="9.125" style="3" customWidth="1"/>
    <col min="1032" max="1032" width="7.625" style="3" customWidth="1"/>
    <col min="1033" max="1033" width="8.5" style="3" customWidth="1"/>
    <col min="1034" max="1280" width="9" style="3"/>
    <col min="1281" max="1281" width="3.75" style="3" customWidth="1"/>
    <col min="1282" max="1282" width="65.25" style="3" customWidth="1"/>
    <col min="1283" max="1284" width="8.25" style="3" customWidth="1"/>
    <col min="1285" max="1286" width="8.625" style="3" customWidth="1"/>
    <col min="1287" max="1287" width="9.125" style="3" customWidth="1"/>
    <col min="1288" max="1288" width="7.625" style="3" customWidth="1"/>
    <col min="1289" max="1289" width="8.5" style="3" customWidth="1"/>
    <col min="1290" max="1536" width="9" style="3"/>
    <col min="1537" max="1537" width="3.75" style="3" customWidth="1"/>
    <col min="1538" max="1538" width="65.25" style="3" customWidth="1"/>
    <col min="1539" max="1540" width="8.25" style="3" customWidth="1"/>
    <col min="1541" max="1542" width="8.625" style="3" customWidth="1"/>
    <col min="1543" max="1543" width="9.125" style="3" customWidth="1"/>
    <col min="1544" max="1544" width="7.625" style="3" customWidth="1"/>
    <col min="1545" max="1545" width="8.5" style="3" customWidth="1"/>
    <col min="1546" max="1792" width="9" style="3"/>
    <col min="1793" max="1793" width="3.75" style="3" customWidth="1"/>
    <col min="1794" max="1794" width="65.25" style="3" customWidth="1"/>
    <col min="1795" max="1796" width="8.25" style="3" customWidth="1"/>
    <col min="1797" max="1798" width="8.625" style="3" customWidth="1"/>
    <col min="1799" max="1799" width="9.125" style="3" customWidth="1"/>
    <col min="1800" max="1800" width="7.625" style="3" customWidth="1"/>
    <col min="1801" max="1801" width="8.5" style="3" customWidth="1"/>
    <col min="1802" max="2048" width="9" style="3"/>
    <col min="2049" max="2049" width="3.75" style="3" customWidth="1"/>
    <col min="2050" max="2050" width="65.25" style="3" customWidth="1"/>
    <col min="2051" max="2052" width="8.25" style="3" customWidth="1"/>
    <col min="2053" max="2054" width="8.625" style="3" customWidth="1"/>
    <col min="2055" max="2055" width="9.125" style="3" customWidth="1"/>
    <col min="2056" max="2056" width="7.625" style="3" customWidth="1"/>
    <col min="2057" max="2057" width="8.5" style="3" customWidth="1"/>
    <col min="2058" max="2304" width="9" style="3"/>
    <col min="2305" max="2305" width="3.75" style="3" customWidth="1"/>
    <col min="2306" max="2306" width="65.25" style="3" customWidth="1"/>
    <col min="2307" max="2308" width="8.25" style="3" customWidth="1"/>
    <col min="2309" max="2310" width="8.625" style="3" customWidth="1"/>
    <col min="2311" max="2311" width="9.125" style="3" customWidth="1"/>
    <col min="2312" max="2312" width="7.625" style="3" customWidth="1"/>
    <col min="2313" max="2313" width="8.5" style="3" customWidth="1"/>
    <col min="2314" max="2560" width="9" style="3"/>
    <col min="2561" max="2561" width="3.75" style="3" customWidth="1"/>
    <col min="2562" max="2562" width="65.25" style="3" customWidth="1"/>
    <col min="2563" max="2564" width="8.25" style="3" customWidth="1"/>
    <col min="2565" max="2566" width="8.625" style="3" customWidth="1"/>
    <col min="2567" max="2567" width="9.125" style="3" customWidth="1"/>
    <col min="2568" max="2568" width="7.625" style="3" customWidth="1"/>
    <col min="2569" max="2569" width="8.5" style="3" customWidth="1"/>
    <col min="2570" max="2816" width="9" style="3"/>
    <col min="2817" max="2817" width="3.75" style="3" customWidth="1"/>
    <col min="2818" max="2818" width="65.25" style="3" customWidth="1"/>
    <col min="2819" max="2820" width="8.25" style="3" customWidth="1"/>
    <col min="2821" max="2822" width="8.625" style="3" customWidth="1"/>
    <col min="2823" max="2823" width="9.125" style="3" customWidth="1"/>
    <col min="2824" max="2824" width="7.625" style="3" customWidth="1"/>
    <col min="2825" max="2825" width="8.5" style="3" customWidth="1"/>
    <col min="2826" max="3072" width="9" style="3"/>
    <col min="3073" max="3073" width="3.75" style="3" customWidth="1"/>
    <col min="3074" max="3074" width="65.25" style="3" customWidth="1"/>
    <col min="3075" max="3076" width="8.25" style="3" customWidth="1"/>
    <col min="3077" max="3078" width="8.625" style="3" customWidth="1"/>
    <col min="3079" max="3079" width="9.125" style="3" customWidth="1"/>
    <col min="3080" max="3080" width="7.625" style="3" customWidth="1"/>
    <col min="3081" max="3081" width="8.5" style="3" customWidth="1"/>
    <col min="3082" max="3328" width="9" style="3"/>
    <col min="3329" max="3329" width="3.75" style="3" customWidth="1"/>
    <col min="3330" max="3330" width="65.25" style="3" customWidth="1"/>
    <col min="3331" max="3332" width="8.25" style="3" customWidth="1"/>
    <col min="3333" max="3334" width="8.625" style="3" customWidth="1"/>
    <col min="3335" max="3335" width="9.125" style="3" customWidth="1"/>
    <col min="3336" max="3336" width="7.625" style="3" customWidth="1"/>
    <col min="3337" max="3337" width="8.5" style="3" customWidth="1"/>
    <col min="3338" max="3584" width="9" style="3"/>
    <col min="3585" max="3585" width="3.75" style="3" customWidth="1"/>
    <col min="3586" max="3586" width="65.25" style="3" customWidth="1"/>
    <col min="3587" max="3588" width="8.25" style="3" customWidth="1"/>
    <col min="3589" max="3590" width="8.625" style="3" customWidth="1"/>
    <col min="3591" max="3591" width="9.125" style="3" customWidth="1"/>
    <col min="3592" max="3592" width="7.625" style="3" customWidth="1"/>
    <col min="3593" max="3593" width="8.5" style="3" customWidth="1"/>
    <col min="3594" max="3840" width="9" style="3"/>
    <col min="3841" max="3841" width="3.75" style="3" customWidth="1"/>
    <col min="3842" max="3842" width="65.25" style="3" customWidth="1"/>
    <col min="3843" max="3844" width="8.25" style="3" customWidth="1"/>
    <col min="3845" max="3846" width="8.625" style="3" customWidth="1"/>
    <col min="3847" max="3847" width="9.125" style="3" customWidth="1"/>
    <col min="3848" max="3848" width="7.625" style="3" customWidth="1"/>
    <col min="3849" max="3849" width="8.5" style="3" customWidth="1"/>
    <col min="3850" max="4096" width="9" style="3"/>
    <col min="4097" max="4097" width="3.75" style="3" customWidth="1"/>
    <col min="4098" max="4098" width="65.25" style="3" customWidth="1"/>
    <col min="4099" max="4100" width="8.25" style="3" customWidth="1"/>
    <col min="4101" max="4102" width="8.625" style="3" customWidth="1"/>
    <col min="4103" max="4103" width="9.125" style="3" customWidth="1"/>
    <col min="4104" max="4104" width="7.625" style="3" customWidth="1"/>
    <col min="4105" max="4105" width="8.5" style="3" customWidth="1"/>
    <col min="4106" max="4352" width="9" style="3"/>
    <col min="4353" max="4353" width="3.75" style="3" customWidth="1"/>
    <col min="4354" max="4354" width="65.25" style="3" customWidth="1"/>
    <col min="4355" max="4356" width="8.25" style="3" customWidth="1"/>
    <col min="4357" max="4358" width="8.625" style="3" customWidth="1"/>
    <col min="4359" max="4359" width="9.125" style="3" customWidth="1"/>
    <col min="4360" max="4360" width="7.625" style="3" customWidth="1"/>
    <col min="4361" max="4361" width="8.5" style="3" customWidth="1"/>
    <col min="4362" max="4608" width="9" style="3"/>
    <col min="4609" max="4609" width="3.75" style="3" customWidth="1"/>
    <col min="4610" max="4610" width="65.25" style="3" customWidth="1"/>
    <col min="4611" max="4612" width="8.25" style="3" customWidth="1"/>
    <col min="4613" max="4614" width="8.625" style="3" customWidth="1"/>
    <col min="4615" max="4615" width="9.125" style="3" customWidth="1"/>
    <col min="4616" max="4616" width="7.625" style="3" customWidth="1"/>
    <col min="4617" max="4617" width="8.5" style="3" customWidth="1"/>
    <col min="4618" max="4864" width="9" style="3"/>
    <col min="4865" max="4865" width="3.75" style="3" customWidth="1"/>
    <col min="4866" max="4866" width="65.25" style="3" customWidth="1"/>
    <col min="4867" max="4868" width="8.25" style="3" customWidth="1"/>
    <col min="4869" max="4870" width="8.625" style="3" customWidth="1"/>
    <col min="4871" max="4871" width="9.125" style="3" customWidth="1"/>
    <col min="4872" max="4872" width="7.625" style="3" customWidth="1"/>
    <col min="4873" max="4873" width="8.5" style="3" customWidth="1"/>
    <col min="4874" max="5120" width="9" style="3"/>
    <col min="5121" max="5121" width="3.75" style="3" customWidth="1"/>
    <col min="5122" max="5122" width="65.25" style="3" customWidth="1"/>
    <col min="5123" max="5124" width="8.25" style="3" customWidth="1"/>
    <col min="5125" max="5126" width="8.625" style="3" customWidth="1"/>
    <col min="5127" max="5127" width="9.125" style="3" customWidth="1"/>
    <col min="5128" max="5128" width="7.625" style="3" customWidth="1"/>
    <col min="5129" max="5129" width="8.5" style="3" customWidth="1"/>
    <col min="5130" max="5376" width="9" style="3"/>
    <col min="5377" max="5377" width="3.75" style="3" customWidth="1"/>
    <col min="5378" max="5378" width="65.25" style="3" customWidth="1"/>
    <col min="5379" max="5380" width="8.25" style="3" customWidth="1"/>
    <col min="5381" max="5382" width="8.625" style="3" customWidth="1"/>
    <col min="5383" max="5383" width="9.125" style="3" customWidth="1"/>
    <col min="5384" max="5384" width="7.625" style="3" customWidth="1"/>
    <col min="5385" max="5385" width="8.5" style="3" customWidth="1"/>
    <col min="5386" max="5632" width="9" style="3"/>
    <col min="5633" max="5633" width="3.75" style="3" customWidth="1"/>
    <col min="5634" max="5634" width="65.25" style="3" customWidth="1"/>
    <col min="5635" max="5636" width="8.25" style="3" customWidth="1"/>
    <col min="5637" max="5638" width="8.625" style="3" customWidth="1"/>
    <col min="5639" max="5639" width="9.125" style="3" customWidth="1"/>
    <col min="5640" max="5640" width="7.625" style="3" customWidth="1"/>
    <col min="5641" max="5641" width="8.5" style="3" customWidth="1"/>
    <col min="5642" max="5888" width="9" style="3"/>
    <col min="5889" max="5889" width="3.75" style="3" customWidth="1"/>
    <col min="5890" max="5890" width="65.25" style="3" customWidth="1"/>
    <col min="5891" max="5892" width="8.25" style="3" customWidth="1"/>
    <col min="5893" max="5894" width="8.625" style="3" customWidth="1"/>
    <col min="5895" max="5895" width="9.125" style="3" customWidth="1"/>
    <col min="5896" max="5896" width="7.625" style="3" customWidth="1"/>
    <col min="5897" max="5897" width="8.5" style="3" customWidth="1"/>
    <col min="5898" max="6144" width="9" style="3"/>
    <col min="6145" max="6145" width="3.75" style="3" customWidth="1"/>
    <col min="6146" max="6146" width="65.25" style="3" customWidth="1"/>
    <col min="6147" max="6148" width="8.25" style="3" customWidth="1"/>
    <col min="6149" max="6150" width="8.625" style="3" customWidth="1"/>
    <col min="6151" max="6151" width="9.125" style="3" customWidth="1"/>
    <col min="6152" max="6152" width="7.625" style="3" customWidth="1"/>
    <col min="6153" max="6153" width="8.5" style="3" customWidth="1"/>
    <col min="6154" max="6400" width="9" style="3"/>
    <col min="6401" max="6401" width="3.75" style="3" customWidth="1"/>
    <col min="6402" max="6402" width="65.25" style="3" customWidth="1"/>
    <col min="6403" max="6404" width="8.25" style="3" customWidth="1"/>
    <col min="6405" max="6406" width="8.625" style="3" customWidth="1"/>
    <col min="6407" max="6407" width="9.125" style="3" customWidth="1"/>
    <col min="6408" max="6408" width="7.625" style="3" customWidth="1"/>
    <col min="6409" max="6409" width="8.5" style="3" customWidth="1"/>
    <col min="6410" max="6656" width="9" style="3"/>
    <col min="6657" max="6657" width="3.75" style="3" customWidth="1"/>
    <col min="6658" max="6658" width="65.25" style="3" customWidth="1"/>
    <col min="6659" max="6660" width="8.25" style="3" customWidth="1"/>
    <col min="6661" max="6662" width="8.625" style="3" customWidth="1"/>
    <col min="6663" max="6663" width="9.125" style="3" customWidth="1"/>
    <col min="6664" max="6664" width="7.625" style="3" customWidth="1"/>
    <col min="6665" max="6665" width="8.5" style="3" customWidth="1"/>
    <col min="6666" max="6912" width="9" style="3"/>
    <col min="6913" max="6913" width="3.75" style="3" customWidth="1"/>
    <col min="6914" max="6914" width="65.25" style="3" customWidth="1"/>
    <col min="6915" max="6916" width="8.25" style="3" customWidth="1"/>
    <col min="6917" max="6918" width="8.625" style="3" customWidth="1"/>
    <col min="6919" max="6919" width="9.125" style="3" customWidth="1"/>
    <col min="6920" max="6920" width="7.625" style="3" customWidth="1"/>
    <col min="6921" max="6921" width="8.5" style="3" customWidth="1"/>
    <col min="6922" max="7168" width="9" style="3"/>
    <col min="7169" max="7169" width="3.75" style="3" customWidth="1"/>
    <col min="7170" max="7170" width="65.25" style="3" customWidth="1"/>
    <col min="7171" max="7172" width="8.25" style="3" customWidth="1"/>
    <col min="7173" max="7174" width="8.625" style="3" customWidth="1"/>
    <col min="7175" max="7175" width="9.125" style="3" customWidth="1"/>
    <col min="7176" max="7176" width="7.625" style="3" customWidth="1"/>
    <col min="7177" max="7177" width="8.5" style="3" customWidth="1"/>
    <col min="7178" max="7424" width="9" style="3"/>
    <col min="7425" max="7425" width="3.75" style="3" customWidth="1"/>
    <col min="7426" max="7426" width="65.25" style="3" customWidth="1"/>
    <col min="7427" max="7428" width="8.25" style="3" customWidth="1"/>
    <col min="7429" max="7430" width="8.625" style="3" customWidth="1"/>
    <col min="7431" max="7431" width="9.125" style="3" customWidth="1"/>
    <col min="7432" max="7432" width="7.625" style="3" customWidth="1"/>
    <col min="7433" max="7433" width="8.5" style="3" customWidth="1"/>
    <col min="7434" max="7680" width="9" style="3"/>
    <col min="7681" max="7681" width="3.75" style="3" customWidth="1"/>
    <col min="7682" max="7682" width="65.25" style="3" customWidth="1"/>
    <col min="7683" max="7684" width="8.25" style="3" customWidth="1"/>
    <col min="7685" max="7686" width="8.625" style="3" customWidth="1"/>
    <col min="7687" max="7687" width="9.125" style="3" customWidth="1"/>
    <col min="7688" max="7688" width="7.625" style="3" customWidth="1"/>
    <col min="7689" max="7689" width="8.5" style="3" customWidth="1"/>
    <col min="7690" max="7936" width="9" style="3"/>
    <col min="7937" max="7937" width="3.75" style="3" customWidth="1"/>
    <col min="7938" max="7938" width="65.25" style="3" customWidth="1"/>
    <col min="7939" max="7940" width="8.25" style="3" customWidth="1"/>
    <col min="7941" max="7942" width="8.625" style="3" customWidth="1"/>
    <col min="7943" max="7943" width="9.125" style="3" customWidth="1"/>
    <col min="7944" max="7944" width="7.625" style="3" customWidth="1"/>
    <col min="7945" max="7945" width="8.5" style="3" customWidth="1"/>
    <col min="7946" max="8192" width="9" style="3"/>
    <col min="8193" max="8193" width="3.75" style="3" customWidth="1"/>
    <col min="8194" max="8194" width="65.25" style="3" customWidth="1"/>
    <col min="8195" max="8196" width="8.25" style="3" customWidth="1"/>
    <col min="8197" max="8198" width="8.625" style="3" customWidth="1"/>
    <col min="8199" max="8199" width="9.125" style="3" customWidth="1"/>
    <col min="8200" max="8200" width="7.625" style="3" customWidth="1"/>
    <col min="8201" max="8201" width="8.5" style="3" customWidth="1"/>
    <col min="8202" max="8448" width="9" style="3"/>
    <col min="8449" max="8449" width="3.75" style="3" customWidth="1"/>
    <col min="8450" max="8450" width="65.25" style="3" customWidth="1"/>
    <col min="8451" max="8452" width="8.25" style="3" customWidth="1"/>
    <col min="8453" max="8454" width="8.625" style="3" customWidth="1"/>
    <col min="8455" max="8455" width="9.125" style="3" customWidth="1"/>
    <col min="8456" max="8456" width="7.625" style="3" customWidth="1"/>
    <col min="8457" max="8457" width="8.5" style="3" customWidth="1"/>
    <col min="8458" max="8704" width="9" style="3"/>
    <col min="8705" max="8705" width="3.75" style="3" customWidth="1"/>
    <col min="8706" max="8706" width="65.25" style="3" customWidth="1"/>
    <col min="8707" max="8708" width="8.25" style="3" customWidth="1"/>
    <col min="8709" max="8710" width="8.625" style="3" customWidth="1"/>
    <col min="8711" max="8711" width="9.125" style="3" customWidth="1"/>
    <col min="8712" max="8712" width="7.625" style="3" customWidth="1"/>
    <col min="8713" max="8713" width="8.5" style="3" customWidth="1"/>
    <col min="8714" max="8960" width="9" style="3"/>
    <col min="8961" max="8961" width="3.75" style="3" customWidth="1"/>
    <col min="8962" max="8962" width="65.25" style="3" customWidth="1"/>
    <col min="8963" max="8964" width="8.25" style="3" customWidth="1"/>
    <col min="8965" max="8966" width="8.625" style="3" customWidth="1"/>
    <col min="8967" max="8967" width="9.125" style="3" customWidth="1"/>
    <col min="8968" max="8968" width="7.625" style="3" customWidth="1"/>
    <col min="8969" max="8969" width="8.5" style="3" customWidth="1"/>
    <col min="8970" max="9216" width="9" style="3"/>
    <col min="9217" max="9217" width="3.75" style="3" customWidth="1"/>
    <col min="9218" max="9218" width="65.25" style="3" customWidth="1"/>
    <col min="9219" max="9220" width="8.25" style="3" customWidth="1"/>
    <col min="9221" max="9222" width="8.625" style="3" customWidth="1"/>
    <col min="9223" max="9223" width="9.125" style="3" customWidth="1"/>
    <col min="9224" max="9224" width="7.625" style="3" customWidth="1"/>
    <col min="9225" max="9225" width="8.5" style="3" customWidth="1"/>
    <col min="9226" max="9472" width="9" style="3"/>
    <col min="9473" max="9473" width="3.75" style="3" customWidth="1"/>
    <col min="9474" max="9474" width="65.25" style="3" customWidth="1"/>
    <col min="9475" max="9476" width="8.25" style="3" customWidth="1"/>
    <col min="9477" max="9478" width="8.625" style="3" customWidth="1"/>
    <col min="9479" max="9479" width="9.125" style="3" customWidth="1"/>
    <col min="9480" max="9480" width="7.625" style="3" customWidth="1"/>
    <col min="9481" max="9481" width="8.5" style="3" customWidth="1"/>
    <col min="9482" max="9728" width="9" style="3"/>
    <col min="9729" max="9729" width="3.75" style="3" customWidth="1"/>
    <col min="9730" max="9730" width="65.25" style="3" customWidth="1"/>
    <col min="9731" max="9732" width="8.25" style="3" customWidth="1"/>
    <col min="9733" max="9734" width="8.625" style="3" customWidth="1"/>
    <col min="9735" max="9735" width="9.125" style="3" customWidth="1"/>
    <col min="9736" max="9736" width="7.625" style="3" customWidth="1"/>
    <col min="9737" max="9737" width="8.5" style="3" customWidth="1"/>
    <col min="9738" max="9984" width="9" style="3"/>
    <col min="9985" max="9985" width="3.75" style="3" customWidth="1"/>
    <col min="9986" max="9986" width="65.25" style="3" customWidth="1"/>
    <col min="9987" max="9988" width="8.25" style="3" customWidth="1"/>
    <col min="9989" max="9990" width="8.625" style="3" customWidth="1"/>
    <col min="9991" max="9991" width="9.125" style="3" customWidth="1"/>
    <col min="9992" max="9992" width="7.625" style="3" customWidth="1"/>
    <col min="9993" max="9993" width="8.5" style="3" customWidth="1"/>
    <col min="9994" max="10240" width="9" style="3"/>
    <col min="10241" max="10241" width="3.75" style="3" customWidth="1"/>
    <col min="10242" max="10242" width="65.25" style="3" customWidth="1"/>
    <col min="10243" max="10244" width="8.25" style="3" customWidth="1"/>
    <col min="10245" max="10246" width="8.625" style="3" customWidth="1"/>
    <col min="10247" max="10247" width="9.125" style="3" customWidth="1"/>
    <col min="10248" max="10248" width="7.625" style="3" customWidth="1"/>
    <col min="10249" max="10249" width="8.5" style="3" customWidth="1"/>
    <col min="10250" max="10496" width="9" style="3"/>
    <col min="10497" max="10497" width="3.75" style="3" customWidth="1"/>
    <col min="10498" max="10498" width="65.25" style="3" customWidth="1"/>
    <col min="10499" max="10500" width="8.25" style="3" customWidth="1"/>
    <col min="10501" max="10502" width="8.625" style="3" customWidth="1"/>
    <col min="10503" max="10503" width="9.125" style="3" customWidth="1"/>
    <col min="10504" max="10504" width="7.625" style="3" customWidth="1"/>
    <col min="10505" max="10505" width="8.5" style="3" customWidth="1"/>
    <col min="10506" max="10752" width="9" style="3"/>
    <col min="10753" max="10753" width="3.75" style="3" customWidth="1"/>
    <col min="10754" max="10754" width="65.25" style="3" customWidth="1"/>
    <col min="10755" max="10756" width="8.25" style="3" customWidth="1"/>
    <col min="10757" max="10758" width="8.625" style="3" customWidth="1"/>
    <col min="10759" max="10759" width="9.125" style="3" customWidth="1"/>
    <col min="10760" max="10760" width="7.625" style="3" customWidth="1"/>
    <col min="10761" max="10761" width="8.5" style="3" customWidth="1"/>
    <col min="10762" max="11008" width="9" style="3"/>
    <col min="11009" max="11009" width="3.75" style="3" customWidth="1"/>
    <col min="11010" max="11010" width="65.25" style="3" customWidth="1"/>
    <col min="11011" max="11012" width="8.25" style="3" customWidth="1"/>
    <col min="11013" max="11014" width="8.625" style="3" customWidth="1"/>
    <col min="11015" max="11015" width="9.125" style="3" customWidth="1"/>
    <col min="11016" max="11016" width="7.625" style="3" customWidth="1"/>
    <col min="11017" max="11017" width="8.5" style="3" customWidth="1"/>
    <col min="11018" max="11264" width="9" style="3"/>
    <col min="11265" max="11265" width="3.75" style="3" customWidth="1"/>
    <col min="11266" max="11266" width="65.25" style="3" customWidth="1"/>
    <col min="11267" max="11268" width="8.25" style="3" customWidth="1"/>
    <col min="11269" max="11270" width="8.625" style="3" customWidth="1"/>
    <col min="11271" max="11271" width="9.125" style="3" customWidth="1"/>
    <col min="11272" max="11272" width="7.625" style="3" customWidth="1"/>
    <col min="11273" max="11273" width="8.5" style="3" customWidth="1"/>
    <col min="11274" max="11520" width="9" style="3"/>
    <col min="11521" max="11521" width="3.75" style="3" customWidth="1"/>
    <col min="11522" max="11522" width="65.25" style="3" customWidth="1"/>
    <col min="11523" max="11524" width="8.25" style="3" customWidth="1"/>
    <col min="11525" max="11526" width="8.625" style="3" customWidth="1"/>
    <col min="11527" max="11527" width="9.125" style="3" customWidth="1"/>
    <col min="11528" max="11528" width="7.625" style="3" customWidth="1"/>
    <col min="11529" max="11529" width="8.5" style="3" customWidth="1"/>
    <col min="11530" max="11776" width="9" style="3"/>
    <col min="11777" max="11777" width="3.75" style="3" customWidth="1"/>
    <col min="11778" max="11778" width="65.25" style="3" customWidth="1"/>
    <col min="11779" max="11780" width="8.25" style="3" customWidth="1"/>
    <col min="11781" max="11782" width="8.625" style="3" customWidth="1"/>
    <col min="11783" max="11783" width="9.125" style="3" customWidth="1"/>
    <col min="11784" max="11784" width="7.625" style="3" customWidth="1"/>
    <col min="11785" max="11785" width="8.5" style="3" customWidth="1"/>
    <col min="11786" max="12032" width="9" style="3"/>
    <col min="12033" max="12033" width="3.75" style="3" customWidth="1"/>
    <col min="12034" max="12034" width="65.25" style="3" customWidth="1"/>
    <col min="12035" max="12036" width="8.25" style="3" customWidth="1"/>
    <col min="12037" max="12038" width="8.625" style="3" customWidth="1"/>
    <col min="12039" max="12039" width="9.125" style="3" customWidth="1"/>
    <col min="12040" max="12040" width="7.625" style="3" customWidth="1"/>
    <col min="12041" max="12041" width="8.5" style="3" customWidth="1"/>
    <col min="12042" max="12288" width="9" style="3"/>
    <col min="12289" max="12289" width="3.75" style="3" customWidth="1"/>
    <col min="12290" max="12290" width="65.25" style="3" customWidth="1"/>
    <col min="12291" max="12292" width="8.25" style="3" customWidth="1"/>
    <col min="12293" max="12294" width="8.625" style="3" customWidth="1"/>
    <col min="12295" max="12295" width="9.125" style="3" customWidth="1"/>
    <col min="12296" max="12296" width="7.625" style="3" customWidth="1"/>
    <col min="12297" max="12297" width="8.5" style="3" customWidth="1"/>
    <col min="12298" max="12544" width="9" style="3"/>
    <col min="12545" max="12545" width="3.75" style="3" customWidth="1"/>
    <col min="12546" max="12546" width="65.25" style="3" customWidth="1"/>
    <col min="12547" max="12548" width="8.25" style="3" customWidth="1"/>
    <col min="12549" max="12550" width="8.625" style="3" customWidth="1"/>
    <col min="12551" max="12551" width="9.125" style="3" customWidth="1"/>
    <col min="12552" max="12552" width="7.625" style="3" customWidth="1"/>
    <col min="12553" max="12553" width="8.5" style="3" customWidth="1"/>
    <col min="12554" max="12800" width="9" style="3"/>
    <col min="12801" max="12801" width="3.75" style="3" customWidth="1"/>
    <col min="12802" max="12802" width="65.25" style="3" customWidth="1"/>
    <col min="12803" max="12804" width="8.25" style="3" customWidth="1"/>
    <col min="12805" max="12806" width="8.625" style="3" customWidth="1"/>
    <col min="12807" max="12807" width="9.125" style="3" customWidth="1"/>
    <col min="12808" max="12808" width="7.625" style="3" customWidth="1"/>
    <col min="12809" max="12809" width="8.5" style="3" customWidth="1"/>
    <col min="12810" max="13056" width="9" style="3"/>
    <col min="13057" max="13057" width="3.75" style="3" customWidth="1"/>
    <col min="13058" max="13058" width="65.25" style="3" customWidth="1"/>
    <col min="13059" max="13060" width="8.25" style="3" customWidth="1"/>
    <col min="13061" max="13062" width="8.625" style="3" customWidth="1"/>
    <col min="13063" max="13063" width="9.125" style="3" customWidth="1"/>
    <col min="13064" max="13064" width="7.625" style="3" customWidth="1"/>
    <col min="13065" max="13065" width="8.5" style="3" customWidth="1"/>
    <col min="13066" max="13312" width="9" style="3"/>
    <col min="13313" max="13313" width="3.75" style="3" customWidth="1"/>
    <col min="13314" max="13314" width="65.25" style="3" customWidth="1"/>
    <col min="13315" max="13316" width="8.25" style="3" customWidth="1"/>
    <col min="13317" max="13318" width="8.625" style="3" customWidth="1"/>
    <col min="13319" max="13319" width="9.125" style="3" customWidth="1"/>
    <col min="13320" max="13320" width="7.625" style="3" customWidth="1"/>
    <col min="13321" max="13321" width="8.5" style="3" customWidth="1"/>
    <col min="13322" max="13568" width="9" style="3"/>
    <col min="13569" max="13569" width="3.75" style="3" customWidth="1"/>
    <col min="13570" max="13570" width="65.25" style="3" customWidth="1"/>
    <col min="13571" max="13572" width="8.25" style="3" customWidth="1"/>
    <col min="13573" max="13574" width="8.625" style="3" customWidth="1"/>
    <col min="13575" max="13575" width="9.125" style="3" customWidth="1"/>
    <col min="13576" max="13576" width="7.625" style="3" customWidth="1"/>
    <col min="13577" max="13577" width="8.5" style="3" customWidth="1"/>
    <col min="13578" max="13824" width="9" style="3"/>
    <col min="13825" max="13825" width="3.75" style="3" customWidth="1"/>
    <col min="13826" max="13826" width="65.25" style="3" customWidth="1"/>
    <col min="13827" max="13828" width="8.25" style="3" customWidth="1"/>
    <col min="13829" max="13830" width="8.625" style="3" customWidth="1"/>
    <col min="13831" max="13831" width="9.125" style="3" customWidth="1"/>
    <col min="13832" max="13832" width="7.625" style="3" customWidth="1"/>
    <col min="13833" max="13833" width="8.5" style="3" customWidth="1"/>
    <col min="13834" max="14080" width="9" style="3"/>
    <col min="14081" max="14081" width="3.75" style="3" customWidth="1"/>
    <col min="14082" max="14082" width="65.25" style="3" customWidth="1"/>
    <col min="14083" max="14084" width="8.25" style="3" customWidth="1"/>
    <col min="14085" max="14086" width="8.625" style="3" customWidth="1"/>
    <col min="14087" max="14087" width="9.125" style="3" customWidth="1"/>
    <col min="14088" max="14088" width="7.625" style="3" customWidth="1"/>
    <col min="14089" max="14089" width="8.5" style="3" customWidth="1"/>
    <col min="14090" max="14336" width="9" style="3"/>
    <col min="14337" max="14337" width="3.75" style="3" customWidth="1"/>
    <col min="14338" max="14338" width="65.25" style="3" customWidth="1"/>
    <col min="14339" max="14340" width="8.25" style="3" customWidth="1"/>
    <col min="14341" max="14342" width="8.625" style="3" customWidth="1"/>
    <col min="14343" max="14343" width="9.125" style="3" customWidth="1"/>
    <col min="14344" max="14344" width="7.625" style="3" customWidth="1"/>
    <col min="14345" max="14345" width="8.5" style="3" customWidth="1"/>
    <col min="14346" max="14592" width="9" style="3"/>
    <col min="14593" max="14593" width="3.75" style="3" customWidth="1"/>
    <col min="14594" max="14594" width="65.25" style="3" customWidth="1"/>
    <col min="14595" max="14596" width="8.25" style="3" customWidth="1"/>
    <col min="14597" max="14598" width="8.625" style="3" customWidth="1"/>
    <col min="14599" max="14599" width="9.125" style="3" customWidth="1"/>
    <col min="14600" max="14600" width="7.625" style="3" customWidth="1"/>
    <col min="14601" max="14601" width="8.5" style="3" customWidth="1"/>
    <col min="14602" max="14848" width="9" style="3"/>
    <col min="14849" max="14849" width="3.75" style="3" customWidth="1"/>
    <col min="14850" max="14850" width="65.25" style="3" customWidth="1"/>
    <col min="14851" max="14852" width="8.25" style="3" customWidth="1"/>
    <col min="14853" max="14854" width="8.625" style="3" customWidth="1"/>
    <col min="14855" max="14855" width="9.125" style="3" customWidth="1"/>
    <col min="14856" max="14856" width="7.625" style="3" customWidth="1"/>
    <col min="14857" max="14857" width="8.5" style="3" customWidth="1"/>
    <col min="14858" max="15104" width="9" style="3"/>
    <col min="15105" max="15105" width="3.75" style="3" customWidth="1"/>
    <col min="15106" max="15106" width="65.25" style="3" customWidth="1"/>
    <col min="15107" max="15108" width="8.25" style="3" customWidth="1"/>
    <col min="15109" max="15110" width="8.625" style="3" customWidth="1"/>
    <col min="15111" max="15111" width="9.125" style="3" customWidth="1"/>
    <col min="15112" max="15112" width="7.625" style="3" customWidth="1"/>
    <col min="15113" max="15113" width="8.5" style="3" customWidth="1"/>
    <col min="15114" max="15360" width="9" style="3"/>
    <col min="15361" max="15361" width="3.75" style="3" customWidth="1"/>
    <col min="15362" max="15362" width="65.25" style="3" customWidth="1"/>
    <col min="15363" max="15364" width="8.25" style="3" customWidth="1"/>
    <col min="15365" max="15366" width="8.625" style="3" customWidth="1"/>
    <col min="15367" max="15367" width="9.125" style="3" customWidth="1"/>
    <col min="15368" max="15368" width="7.625" style="3" customWidth="1"/>
    <col min="15369" max="15369" width="8.5" style="3" customWidth="1"/>
    <col min="15370" max="15616" width="9" style="3"/>
    <col min="15617" max="15617" width="3.75" style="3" customWidth="1"/>
    <col min="15618" max="15618" width="65.25" style="3" customWidth="1"/>
    <col min="15619" max="15620" width="8.25" style="3" customWidth="1"/>
    <col min="15621" max="15622" width="8.625" style="3" customWidth="1"/>
    <col min="15623" max="15623" width="9.125" style="3" customWidth="1"/>
    <col min="15624" max="15624" width="7.625" style="3" customWidth="1"/>
    <col min="15625" max="15625" width="8.5" style="3" customWidth="1"/>
    <col min="15626" max="15872" width="9" style="3"/>
    <col min="15873" max="15873" width="3.75" style="3" customWidth="1"/>
    <col min="15874" max="15874" width="65.25" style="3" customWidth="1"/>
    <col min="15875" max="15876" width="8.25" style="3" customWidth="1"/>
    <col min="15877" max="15878" width="8.625" style="3" customWidth="1"/>
    <col min="15879" max="15879" width="9.125" style="3" customWidth="1"/>
    <col min="15880" max="15880" width="7.625" style="3" customWidth="1"/>
    <col min="15881" max="15881" width="8.5" style="3" customWidth="1"/>
    <col min="15882" max="16128" width="9" style="3"/>
    <col min="16129" max="16129" width="3.75" style="3" customWidth="1"/>
    <col min="16130" max="16130" width="65.25" style="3" customWidth="1"/>
    <col min="16131" max="16132" width="8.25" style="3" customWidth="1"/>
    <col min="16133" max="16134" width="8.625" style="3" customWidth="1"/>
    <col min="16135" max="16135" width="9.125" style="3" customWidth="1"/>
    <col min="16136" max="16136" width="7.625" style="3" customWidth="1"/>
    <col min="16137" max="16137" width="8.5" style="3" customWidth="1"/>
    <col min="16138" max="16384" width="9" style="3"/>
  </cols>
  <sheetData>
    <row r="1" spans="1:13" ht="6.75" customHeight="1" x14ac:dyDescent="0.2">
      <c r="A1" s="98"/>
      <c r="B1" s="98"/>
      <c r="C1" s="1"/>
      <c r="D1" s="99"/>
      <c r="E1" s="99"/>
      <c r="F1" s="99"/>
      <c r="G1" s="1"/>
      <c r="H1" s="1"/>
      <c r="I1" s="2"/>
    </row>
    <row r="2" spans="1:13" ht="38.25" customHeight="1" x14ac:dyDescent="0.2">
      <c r="A2" s="100" t="s">
        <v>225</v>
      </c>
      <c r="B2" s="100"/>
      <c r="C2" s="100"/>
      <c r="D2" s="100"/>
      <c r="E2" s="100"/>
      <c r="F2" s="100"/>
      <c r="G2" s="100"/>
      <c r="H2" s="100"/>
      <c r="I2" s="100"/>
      <c r="J2" s="4"/>
      <c r="K2" s="4"/>
      <c r="L2" s="4"/>
    </row>
    <row r="3" spans="1:13" ht="18.75" customHeight="1" x14ac:dyDescent="0.2">
      <c r="A3" s="5"/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4"/>
      <c r="L3" s="4"/>
    </row>
    <row r="4" spans="1:13" s="8" customFormat="1" ht="30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46.5" customHeight="1" x14ac:dyDescent="0.2">
      <c r="A5" s="102" t="s">
        <v>1</v>
      </c>
      <c r="B5" s="103" t="s">
        <v>2</v>
      </c>
      <c r="C5" s="102" t="s">
        <v>3</v>
      </c>
      <c r="D5" s="104" t="s">
        <v>4</v>
      </c>
      <c r="E5" s="103" t="s">
        <v>5</v>
      </c>
      <c r="F5" s="103"/>
      <c r="G5" s="103" t="s">
        <v>6</v>
      </c>
      <c r="H5" s="103"/>
      <c r="I5" s="102" t="s">
        <v>7</v>
      </c>
      <c r="J5" s="4"/>
      <c r="K5" s="4"/>
      <c r="L5" s="4"/>
    </row>
    <row r="6" spans="1:13" ht="48" customHeight="1" x14ac:dyDescent="0.2">
      <c r="A6" s="102"/>
      <c r="B6" s="103"/>
      <c r="C6" s="102"/>
      <c r="D6" s="105"/>
      <c r="E6" s="104" t="s">
        <v>8</v>
      </c>
      <c r="F6" s="104" t="s">
        <v>9</v>
      </c>
      <c r="G6" s="104" t="s">
        <v>8</v>
      </c>
      <c r="H6" s="104" t="s">
        <v>9</v>
      </c>
      <c r="I6" s="102"/>
      <c r="J6" s="4"/>
      <c r="K6" s="4"/>
      <c r="L6" s="4"/>
    </row>
    <row r="7" spans="1:13" ht="21.75" customHeight="1" x14ac:dyDescent="0.2">
      <c r="A7" s="102"/>
      <c r="B7" s="103"/>
      <c r="C7" s="102"/>
      <c r="D7" s="106"/>
      <c r="E7" s="106"/>
      <c r="F7" s="106"/>
      <c r="G7" s="106"/>
      <c r="H7" s="106"/>
      <c r="I7" s="102"/>
      <c r="J7" s="4"/>
      <c r="K7" s="4"/>
      <c r="L7" s="4"/>
    </row>
    <row r="8" spans="1:13" ht="21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4"/>
      <c r="K8" s="10"/>
      <c r="L8" s="4"/>
    </row>
    <row r="9" spans="1:13" ht="24.75" customHeight="1" x14ac:dyDescent="0.2">
      <c r="A9" s="11" t="s">
        <v>10</v>
      </c>
      <c r="B9" s="12" t="s">
        <v>11</v>
      </c>
      <c r="C9" s="9" t="s">
        <v>12</v>
      </c>
      <c r="D9" s="13">
        <v>500</v>
      </c>
      <c r="E9" s="9"/>
      <c r="F9" s="14"/>
      <c r="G9" s="9"/>
      <c r="H9" s="14"/>
      <c r="I9" s="14"/>
      <c r="J9" s="4"/>
      <c r="K9" s="4"/>
      <c r="L9" s="4"/>
    </row>
    <row r="10" spans="1:13" ht="26.25" customHeight="1" x14ac:dyDescent="0.2">
      <c r="A10" s="11" t="s">
        <v>13</v>
      </c>
      <c r="B10" s="12" t="s">
        <v>14</v>
      </c>
      <c r="C10" s="9" t="s">
        <v>15</v>
      </c>
      <c r="D10" s="9">
        <v>2.2000000000000002</v>
      </c>
      <c r="E10" s="9"/>
      <c r="F10" s="14"/>
      <c r="G10" s="9"/>
      <c r="H10" s="14"/>
      <c r="I10" s="14"/>
      <c r="J10" s="4"/>
      <c r="K10" s="4"/>
      <c r="L10" s="4"/>
    </row>
    <row r="11" spans="1:13" ht="17.25" customHeight="1" x14ac:dyDescent="0.2">
      <c r="A11" s="11" t="s">
        <v>16</v>
      </c>
      <c r="B11" s="12" t="s">
        <v>17</v>
      </c>
      <c r="C11" s="9" t="s">
        <v>12</v>
      </c>
      <c r="D11" s="15">
        <v>500</v>
      </c>
      <c r="E11" s="9"/>
      <c r="F11" s="14"/>
      <c r="G11" s="9"/>
      <c r="H11" s="14"/>
      <c r="I11" s="14"/>
      <c r="J11" s="4"/>
      <c r="K11" s="4"/>
      <c r="L11" s="4"/>
    </row>
    <row r="12" spans="1:13" ht="18.75" customHeight="1" x14ac:dyDescent="0.2">
      <c r="A12" s="11" t="s">
        <v>18</v>
      </c>
      <c r="B12" s="12" t="s">
        <v>19</v>
      </c>
      <c r="C12" s="9" t="s">
        <v>20</v>
      </c>
      <c r="D12" s="15">
        <v>20</v>
      </c>
      <c r="E12" s="9"/>
      <c r="F12" s="14"/>
      <c r="G12" s="9"/>
      <c r="H12" s="14"/>
      <c r="I12" s="14"/>
      <c r="J12" s="4"/>
      <c r="K12" s="4"/>
      <c r="L12" s="4"/>
    </row>
    <row r="13" spans="1:13" ht="24" customHeight="1" x14ac:dyDescent="0.2">
      <c r="A13" s="11" t="s">
        <v>21</v>
      </c>
      <c r="B13" s="12" t="s">
        <v>22</v>
      </c>
      <c r="C13" s="9" t="s">
        <v>23</v>
      </c>
      <c r="D13" s="16">
        <f>D12*0.3</f>
        <v>6</v>
      </c>
      <c r="E13" s="9"/>
      <c r="F13" s="14"/>
      <c r="G13" s="9"/>
      <c r="H13" s="14"/>
      <c r="I13" s="14"/>
      <c r="J13" s="4"/>
      <c r="K13" s="4"/>
      <c r="L13" s="4"/>
    </row>
    <row r="14" spans="1:13" ht="22.5" customHeight="1" x14ac:dyDescent="0.2">
      <c r="A14" s="11" t="s">
        <v>24</v>
      </c>
      <c r="B14" s="12" t="s">
        <v>25</v>
      </c>
      <c r="C14" s="9" t="s">
        <v>20</v>
      </c>
      <c r="D14" s="17">
        <f>D12*1.21</f>
        <v>24.2</v>
      </c>
      <c r="E14" s="9"/>
      <c r="F14" s="14"/>
      <c r="G14" s="9"/>
      <c r="H14" s="14"/>
      <c r="I14" s="14"/>
      <c r="J14" s="4"/>
      <c r="K14" s="4"/>
      <c r="L14" s="4"/>
    </row>
    <row r="15" spans="1:13" ht="21" customHeight="1" x14ac:dyDescent="0.2">
      <c r="A15" s="11" t="s">
        <v>26</v>
      </c>
      <c r="B15" s="12" t="s">
        <v>27</v>
      </c>
      <c r="C15" s="9" t="s">
        <v>20</v>
      </c>
      <c r="D15" s="18">
        <v>500</v>
      </c>
      <c r="E15" s="9"/>
      <c r="F15" s="14"/>
      <c r="G15" s="9"/>
      <c r="H15" s="14"/>
      <c r="I15" s="14"/>
      <c r="J15" s="4"/>
      <c r="K15" s="4"/>
      <c r="L15" s="4"/>
    </row>
    <row r="16" spans="1:13" ht="23.25" customHeight="1" x14ac:dyDescent="0.2">
      <c r="A16" s="11" t="s">
        <v>28</v>
      </c>
      <c r="B16" s="12" t="s">
        <v>29</v>
      </c>
      <c r="C16" s="9" t="s">
        <v>30</v>
      </c>
      <c r="D16" s="15">
        <f>D15*0.3</f>
        <v>150</v>
      </c>
      <c r="E16" s="9"/>
      <c r="F16" s="14"/>
      <c r="G16" s="9"/>
      <c r="H16" s="14"/>
      <c r="I16" s="14"/>
      <c r="J16" s="4"/>
      <c r="K16" s="4"/>
      <c r="L16" s="4"/>
    </row>
    <row r="17" spans="1:12" ht="24" customHeight="1" x14ac:dyDescent="0.2">
      <c r="A17" s="11" t="s">
        <v>31</v>
      </c>
      <c r="B17" s="12" t="s">
        <v>32</v>
      </c>
      <c r="C17" s="9" t="s">
        <v>12</v>
      </c>
      <c r="D17" s="18">
        <v>500</v>
      </c>
      <c r="E17" s="9"/>
      <c r="F17" s="14"/>
      <c r="G17" s="9"/>
      <c r="H17" s="14"/>
      <c r="I17" s="14"/>
      <c r="J17" s="4"/>
      <c r="K17" s="4"/>
      <c r="L17" s="4"/>
    </row>
    <row r="18" spans="1:12" ht="26.25" customHeight="1" x14ac:dyDescent="0.2">
      <c r="A18" s="11" t="s">
        <v>33</v>
      </c>
      <c r="B18" s="12" t="s">
        <v>34</v>
      </c>
      <c r="C18" s="9" t="s">
        <v>12</v>
      </c>
      <c r="D18" s="15">
        <f>D17*1.12</f>
        <v>560</v>
      </c>
      <c r="E18" s="9"/>
      <c r="F18" s="14"/>
      <c r="G18" s="9"/>
      <c r="H18" s="14"/>
      <c r="I18" s="14"/>
      <c r="J18" s="4"/>
      <c r="K18" s="4"/>
      <c r="L18" s="4"/>
    </row>
    <row r="19" spans="1:12" ht="26.25" customHeight="1" x14ac:dyDescent="0.2">
      <c r="A19" s="11" t="s">
        <v>35</v>
      </c>
      <c r="B19" s="12" t="s">
        <v>36</v>
      </c>
      <c r="C19" s="9" t="s">
        <v>12</v>
      </c>
      <c r="D19" s="15">
        <f>D17*1.12</f>
        <v>560</v>
      </c>
      <c r="E19" s="9"/>
      <c r="F19" s="14"/>
      <c r="G19" s="9"/>
      <c r="H19" s="14"/>
      <c r="I19" s="14"/>
      <c r="J19" s="4"/>
      <c r="K19" s="4"/>
      <c r="L19" s="4"/>
    </row>
    <row r="20" spans="1:12" ht="25.5" customHeight="1" x14ac:dyDescent="0.2">
      <c r="A20" s="11" t="s">
        <v>37</v>
      </c>
      <c r="B20" s="12" t="s">
        <v>38</v>
      </c>
      <c r="C20" s="9" t="s">
        <v>30</v>
      </c>
      <c r="D20" s="15">
        <v>400</v>
      </c>
      <c r="E20" s="9"/>
      <c r="F20" s="14"/>
      <c r="G20" s="9"/>
      <c r="H20" s="14"/>
      <c r="I20" s="14"/>
      <c r="J20" s="4"/>
      <c r="K20" s="4"/>
      <c r="L20" s="4"/>
    </row>
    <row r="21" spans="1:12" ht="21.75" customHeight="1" x14ac:dyDescent="0.2">
      <c r="A21" s="11" t="s">
        <v>39</v>
      </c>
      <c r="B21" s="12" t="s">
        <v>40</v>
      </c>
      <c r="C21" s="9" t="s">
        <v>41</v>
      </c>
      <c r="D21" s="15">
        <v>95</v>
      </c>
      <c r="E21" s="9"/>
      <c r="F21" s="14"/>
      <c r="G21" s="9"/>
      <c r="H21" s="14"/>
      <c r="I21" s="14"/>
      <c r="J21" s="4"/>
      <c r="K21" s="4"/>
      <c r="L21" s="4"/>
    </row>
    <row r="22" spans="1:12" ht="25.5" customHeight="1" x14ac:dyDescent="0.2">
      <c r="A22" s="11" t="s">
        <v>42</v>
      </c>
      <c r="B22" s="12" t="s">
        <v>43</v>
      </c>
      <c r="C22" s="9" t="s">
        <v>12</v>
      </c>
      <c r="D22" s="15">
        <f>D21*1.3</f>
        <v>123.5</v>
      </c>
      <c r="E22" s="9"/>
      <c r="F22" s="14"/>
      <c r="G22" s="9"/>
      <c r="H22" s="14"/>
      <c r="I22" s="14"/>
      <c r="J22" s="4"/>
      <c r="K22" s="4"/>
      <c r="L22" s="4"/>
    </row>
    <row r="23" spans="1:12" s="20" customFormat="1" ht="39" customHeight="1" x14ac:dyDescent="0.3">
      <c r="A23" s="11" t="s">
        <v>44</v>
      </c>
      <c r="B23" s="12" t="s">
        <v>45</v>
      </c>
      <c r="C23" s="9" t="s">
        <v>46</v>
      </c>
      <c r="D23" s="12">
        <v>8</v>
      </c>
      <c r="E23" s="12"/>
      <c r="F23" s="19"/>
      <c r="G23" s="12"/>
      <c r="H23" s="19"/>
      <c r="I23" s="19"/>
    </row>
    <row r="24" spans="1:12" s="20" customFormat="1" ht="39" customHeight="1" x14ac:dyDescent="0.3">
      <c r="A24" s="11"/>
      <c r="B24" s="90" t="s">
        <v>233</v>
      </c>
      <c r="C24" s="91" t="s">
        <v>234</v>
      </c>
      <c r="D24" s="92">
        <v>30</v>
      </c>
      <c r="E24" s="92"/>
      <c r="F24" s="93"/>
      <c r="G24" s="92"/>
      <c r="H24" s="93"/>
      <c r="I24" s="94"/>
    </row>
    <row r="25" spans="1:12" s="24" customFormat="1" ht="24" customHeight="1" x14ac:dyDescent="0.25">
      <c r="A25" s="11" t="s">
        <v>47</v>
      </c>
      <c r="B25" s="21" t="s">
        <v>48</v>
      </c>
      <c r="C25" s="22"/>
      <c r="D25" s="22"/>
      <c r="E25" s="22"/>
      <c r="F25" s="22"/>
      <c r="G25" s="22"/>
      <c r="H25" s="22"/>
      <c r="I25" s="23"/>
      <c r="K25" s="25"/>
    </row>
    <row r="26" spans="1:12" s="24" customFormat="1" ht="27" customHeight="1" x14ac:dyDescent="0.25">
      <c r="A26" s="11" t="s">
        <v>49</v>
      </c>
      <c r="B26" s="22" t="s">
        <v>50</v>
      </c>
      <c r="C26" s="22" t="s">
        <v>51</v>
      </c>
      <c r="D26" s="22">
        <v>32</v>
      </c>
      <c r="E26" s="22"/>
      <c r="F26" s="22"/>
      <c r="G26" s="22"/>
      <c r="H26" s="22"/>
      <c r="I26" s="23"/>
      <c r="K26" s="25"/>
    </row>
    <row r="27" spans="1:12" s="24" customFormat="1" ht="31.9" customHeight="1" x14ac:dyDescent="0.25">
      <c r="A27" s="11" t="s">
        <v>52</v>
      </c>
      <c r="B27" s="22" t="s">
        <v>53</v>
      </c>
      <c r="C27" s="22" t="s">
        <v>54</v>
      </c>
      <c r="D27" s="22">
        <v>8</v>
      </c>
      <c r="E27" s="22"/>
      <c r="F27" s="22"/>
      <c r="G27" s="22"/>
      <c r="H27" s="22"/>
      <c r="I27" s="23"/>
      <c r="K27" s="25"/>
    </row>
    <row r="28" spans="1:12" s="24" customFormat="1" ht="27" customHeight="1" x14ac:dyDescent="0.25">
      <c r="A28" s="11" t="s">
        <v>55</v>
      </c>
      <c r="B28" s="22" t="s">
        <v>56</v>
      </c>
      <c r="C28" s="22" t="s">
        <v>54</v>
      </c>
      <c r="D28" s="22">
        <v>8</v>
      </c>
      <c r="E28" s="22"/>
      <c r="F28" s="22"/>
      <c r="G28" s="22"/>
      <c r="H28" s="22"/>
      <c r="I28" s="23"/>
      <c r="K28" s="25"/>
    </row>
    <row r="29" spans="1:12" s="24" customFormat="1" ht="27" customHeight="1" x14ac:dyDescent="0.25">
      <c r="A29" s="11" t="s">
        <v>57</v>
      </c>
      <c r="B29" s="22" t="s">
        <v>58</v>
      </c>
      <c r="C29" s="22" t="s">
        <v>41</v>
      </c>
      <c r="D29" s="22">
        <v>8</v>
      </c>
      <c r="E29" s="22"/>
      <c r="F29" s="22"/>
      <c r="G29" s="22"/>
      <c r="H29" s="22"/>
      <c r="I29" s="23"/>
      <c r="K29" s="25"/>
    </row>
    <row r="30" spans="1:12" s="24" customFormat="1" ht="20.25" customHeight="1" x14ac:dyDescent="0.25">
      <c r="A30" s="11" t="s">
        <v>59</v>
      </c>
      <c r="B30" s="22" t="s">
        <v>60</v>
      </c>
      <c r="C30" s="22" t="s">
        <v>51</v>
      </c>
      <c r="D30" s="22">
        <v>65</v>
      </c>
      <c r="E30" s="22"/>
      <c r="F30" s="22"/>
      <c r="G30" s="22"/>
      <c r="H30" s="22"/>
      <c r="I30" s="23"/>
      <c r="K30" s="25"/>
    </row>
    <row r="31" spans="1:12" s="24" customFormat="1" ht="22.5" customHeight="1" x14ac:dyDescent="0.25">
      <c r="A31" s="11" t="s">
        <v>61</v>
      </c>
      <c r="B31" s="22" t="s">
        <v>62</v>
      </c>
      <c r="C31" s="22" t="s">
        <v>41</v>
      </c>
      <c r="D31" s="22">
        <v>25</v>
      </c>
      <c r="E31" s="22"/>
      <c r="F31" s="22"/>
      <c r="G31" s="22"/>
      <c r="H31" s="22"/>
      <c r="I31" s="23"/>
      <c r="K31" s="25"/>
    </row>
    <row r="32" spans="1:12" s="24" customFormat="1" ht="22.5" customHeight="1" x14ac:dyDescent="0.25">
      <c r="A32" s="11" t="s">
        <v>63</v>
      </c>
      <c r="B32" s="22" t="s">
        <v>64</v>
      </c>
      <c r="C32" s="22" t="s">
        <v>54</v>
      </c>
      <c r="D32" s="22">
        <v>30</v>
      </c>
      <c r="E32" s="22"/>
      <c r="F32" s="22"/>
      <c r="G32" s="22"/>
      <c r="H32" s="22"/>
      <c r="I32" s="23"/>
      <c r="K32" s="25"/>
    </row>
    <row r="33" spans="1:12" s="24" customFormat="1" ht="22.5" customHeight="1" x14ac:dyDescent="0.25">
      <c r="A33" s="11" t="s">
        <v>65</v>
      </c>
      <c r="B33" s="22" t="s">
        <v>66</v>
      </c>
      <c r="C33" s="22" t="s">
        <v>41</v>
      </c>
      <c r="D33" s="22">
        <v>5</v>
      </c>
      <c r="E33" s="22"/>
      <c r="F33" s="22"/>
      <c r="G33" s="22"/>
      <c r="H33" s="22"/>
      <c r="I33" s="23"/>
      <c r="K33" s="25"/>
    </row>
    <row r="34" spans="1:12" s="24" customFormat="1" ht="22.5" customHeight="1" x14ac:dyDescent="0.25">
      <c r="A34" s="11" t="s">
        <v>67</v>
      </c>
      <c r="B34" s="22" t="s">
        <v>68</v>
      </c>
      <c r="C34" s="22" t="s">
        <v>69</v>
      </c>
      <c r="D34" s="22">
        <v>8</v>
      </c>
      <c r="E34" s="22"/>
      <c r="F34" s="22"/>
      <c r="G34" s="22"/>
      <c r="H34" s="22"/>
      <c r="I34" s="23"/>
      <c r="K34" s="25"/>
    </row>
    <row r="35" spans="1:12" ht="24" customHeight="1" x14ac:dyDescent="0.2">
      <c r="A35" s="11" t="s">
        <v>70</v>
      </c>
      <c r="B35" s="12" t="s">
        <v>71</v>
      </c>
      <c r="C35" s="9" t="s">
        <v>23</v>
      </c>
      <c r="D35" s="15">
        <v>2.2000000000000002</v>
      </c>
      <c r="E35" s="9"/>
      <c r="F35" s="14"/>
      <c r="G35" s="9"/>
      <c r="H35" s="14"/>
      <c r="I35" s="14"/>
      <c r="J35" s="4"/>
      <c r="K35" s="4"/>
      <c r="L35" s="4"/>
    </row>
    <row r="36" spans="1:12" ht="27" customHeight="1" x14ac:dyDescent="0.2">
      <c r="A36" s="11" t="s">
        <v>72</v>
      </c>
      <c r="B36" s="12" t="s">
        <v>73</v>
      </c>
      <c r="C36" s="9" t="s">
        <v>23</v>
      </c>
      <c r="D36" s="15">
        <v>2.2000000000000002</v>
      </c>
      <c r="E36" s="9"/>
      <c r="F36" s="14"/>
      <c r="G36" s="9"/>
      <c r="H36" s="14"/>
      <c r="I36" s="14"/>
      <c r="J36" s="4"/>
      <c r="K36" s="4"/>
      <c r="L36" s="4"/>
    </row>
    <row r="37" spans="1:12" s="27" customFormat="1" ht="27" customHeight="1" x14ac:dyDescent="0.2">
      <c r="A37" s="11" t="s">
        <v>74</v>
      </c>
      <c r="B37" s="12" t="s">
        <v>75</v>
      </c>
      <c r="C37" s="9" t="s">
        <v>76</v>
      </c>
      <c r="D37" s="9"/>
      <c r="E37" s="9"/>
      <c r="F37" s="14"/>
      <c r="G37" s="9"/>
      <c r="H37" s="14"/>
      <c r="I37" s="14"/>
      <c r="J37" s="26"/>
      <c r="K37" s="26"/>
      <c r="L37" s="26"/>
    </row>
    <row r="38" spans="1:12" s="26" customFormat="1" ht="31.9" customHeight="1" x14ac:dyDescent="0.2">
      <c r="A38" s="11" t="s">
        <v>77</v>
      </c>
      <c r="B38" s="12" t="s">
        <v>78</v>
      </c>
      <c r="C38" s="28"/>
      <c r="D38" s="9"/>
      <c r="E38" s="9"/>
      <c r="F38" s="14"/>
      <c r="G38" s="9"/>
      <c r="H38" s="14"/>
      <c r="I38" s="14"/>
    </row>
    <row r="39" spans="1:12" s="27" customFormat="1" ht="27" customHeight="1" x14ac:dyDescent="0.2">
      <c r="A39" s="11" t="s">
        <v>79</v>
      </c>
      <c r="B39" s="12" t="s">
        <v>75</v>
      </c>
      <c r="C39" s="9" t="s">
        <v>76</v>
      </c>
      <c r="D39" s="9"/>
      <c r="E39" s="9"/>
      <c r="F39" s="14"/>
      <c r="G39" s="9"/>
      <c r="H39" s="14"/>
      <c r="I39" s="14"/>
      <c r="J39" s="26"/>
      <c r="K39" s="26"/>
      <c r="L39" s="26"/>
    </row>
    <row r="40" spans="1:12" s="26" customFormat="1" ht="27" customHeight="1" x14ac:dyDescent="0.2">
      <c r="A40" s="11" t="s">
        <v>80</v>
      </c>
      <c r="B40" s="12" t="s">
        <v>81</v>
      </c>
      <c r="C40" s="28"/>
      <c r="D40" s="9"/>
      <c r="E40" s="9"/>
      <c r="F40" s="14"/>
      <c r="G40" s="9"/>
      <c r="H40" s="14"/>
      <c r="I40" s="14"/>
    </row>
    <row r="41" spans="1:12" s="27" customFormat="1" ht="20.25" customHeight="1" x14ac:dyDescent="0.2">
      <c r="A41" s="11" t="s">
        <v>82</v>
      </c>
      <c r="B41" s="12" t="s">
        <v>75</v>
      </c>
      <c r="C41" s="9" t="s">
        <v>76</v>
      </c>
      <c r="D41" s="9"/>
      <c r="E41" s="9"/>
      <c r="F41" s="14"/>
      <c r="G41" s="9"/>
      <c r="H41" s="14"/>
      <c r="I41" s="14"/>
      <c r="J41" s="26"/>
      <c r="K41" s="26"/>
      <c r="L41" s="26"/>
    </row>
    <row r="42" spans="1:12" ht="22.5" customHeight="1" x14ac:dyDescent="0.2">
      <c r="A42" s="11" t="s">
        <v>83</v>
      </c>
      <c r="B42" s="29" t="s">
        <v>84</v>
      </c>
      <c r="C42" s="96">
        <v>0.18</v>
      </c>
      <c r="D42" s="97"/>
      <c r="E42" s="30"/>
      <c r="F42" s="30"/>
      <c r="G42" s="30"/>
      <c r="H42" s="30"/>
      <c r="I42" s="31"/>
    </row>
    <row r="43" spans="1:12" ht="22.5" customHeight="1" x14ac:dyDescent="0.2">
      <c r="A43" s="11" t="s">
        <v>85</v>
      </c>
      <c r="B43" s="32" t="s">
        <v>86</v>
      </c>
      <c r="C43" s="30"/>
      <c r="D43" s="30"/>
      <c r="E43" s="30"/>
      <c r="F43" s="30"/>
      <c r="G43" s="30"/>
      <c r="H43" s="30"/>
      <c r="I43" s="31"/>
    </row>
    <row r="44" spans="1:12" ht="22.5" customHeight="1" x14ac:dyDescent="0.2"/>
    <row r="45" spans="1:12" ht="22.5" customHeight="1" x14ac:dyDescent="0.2">
      <c r="B45" s="33"/>
    </row>
    <row r="46" spans="1:12" ht="22.5" customHeight="1" x14ac:dyDescent="0.2"/>
    <row r="47" spans="1:12" ht="22.5" customHeight="1" x14ac:dyDescent="0.2"/>
    <row r="48" spans="1:1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76" ht="13.5" customHeight="1" x14ac:dyDescent="0.2"/>
    <row r="118" spans="1:9" s="2" customFormat="1" ht="18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s="2" customFormat="1" ht="18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s="2" customFormat="1" ht="18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s="2" customFormat="1" ht="24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s="2" customFormat="1" ht="24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s="2" customFormat="1" ht="18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s="2" customFormat="1" ht="37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25.5" customHeight="1" x14ac:dyDescent="0.2"/>
    <row r="127" spans="1:9" ht="18.75" customHeight="1" x14ac:dyDescent="0.2"/>
    <row r="129" ht="25.5" customHeight="1" x14ac:dyDescent="0.2"/>
  </sheetData>
  <mergeCells count="16">
    <mergeCell ref="C42:D42"/>
    <mergeCell ref="A1:B1"/>
    <mergeCell ref="D1:F1"/>
    <mergeCell ref="A2:I2"/>
    <mergeCell ref="B3:J3"/>
    <mergeCell ref="A5:A7"/>
    <mergeCell ref="B5:B7"/>
    <mergeCell ref="C5:C7"/>
    <mergeCell ref="D5:D7"/>
    <mergeCell ref="E5:F5"/>
    <mergeCell ref="G5:H5"/>
    <mergeCell ref="I5:I7"/>
    <mergeCell ref="E6:E7"/>
    <mergeCell ref="F6:F7"/>
    <mergeCell ref="G6:G7"/>
    <mergeCell ref="H6:H7"/>
  </mergeCells>
  <printOptions horizontalCentered="1"/>
  <pageMargins left="0.2" right="0.2" top="0.2" bottom="0.2" header="0.2" footer="0.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7" workbookViewId="0">
      <selection activeCell="B5" sqref="B5:B7"/>
    </sheetView>
  </sheetViews>
  <sheetFormatPr defaultRowHeight="12.75" x14ac:dyDescent="0.2"/>
  <cols>
    <col min="1" max="1" width="3.75" style="3" customWidth="1"/>
    <col min="2" max="2" width="65.25" style="3" customWidth="1"/>
    <col min="3" max="3" width="8.25" style="3" customWidth="1"/>
    <col min="4" max="4" width="6" style="3" customWidth="1"/>
    <col min="5" max="6" width="8.625" style="3" customWidth="1"/>
    <col min="7" max="7" width="9.125" style="3" customWidth="1"/>
    <col min="8" max="8" width="7.625" style="3" customWidth="1"/>
    <col min="9" max="9" width="8.5" style="3" customWidth="1"/>
    <col min="10" max="256" width="9" style="3"/>
    <col min="257" max="257" width="3.75" style="3" customWidth="1"/>
    <col min="258" max="258" width="65.25" style="3" customWidth="1"/>
    <col min="259" max="259" width="8.25" style="3" customWidth="1"/>
    <col min="260" max="260" width="6" style="3" customWidth="1"/>
    <col min="261" max="262" width="8.625" style="3" customWidth="1"/>
    <col min="263" max="263" width="9.125" style="3" customWidth="1"/>
    <col min="264" max="264" width="7.625" style="3" customWidth="1"/>
    <col min="265" max="265" width="8.5" style="3" customWidth="1"/>
    <col min="266" max="512" width="9" style="3"/>
    <col min="513" max="513" width="3.75" style="3" customWidth="1"/>
    <col min="514" max="514" width="65.25" style="3" customWidth="1"/>
    <col min="515" max="515" width="8.25" style="3" customWidth="1"/>
    <col min="516" max="516" width="6" style="3" customWidth="1"/>
    <col min="517" max="518" width="8.625" style="3" customWidth="1"/>
    <col min="519" max="519" width="9.125" style="3" customWidth="1"/>
    <col min="520" max="520" width="7.625" style="3" customWidth="1"/>
    <col min="521" max="521" width="8.5" style="3" customWidth="1"/>
    <col min="522" max="768" width="9" style="3"/>
    <col min="769" max="769" width="3.75" style="3" customWidth="1"/>
    <col min="770" max="770" width="65.25" style="3" customWidth="1"/>
    <col min="771" max="771" width="8.25" style="3" customWidth="1"/>
    <col min="772" max="772" width="6" style="3" customWidth="1"/>
    <col min="773" max="774" width="8.625" style="3" customWidth="1"/>
    <col min="775" max="775" width="9.125" style="3" customWidth="1"/>
    <col min="776" max="776" width="7.625" style="3" customWidth="1"/>
    <col min="777" max="777" width="8.5" style="3" customWidth="1"/>
    <col min="778" max="1024" width="9" style="3"/>
    <col min="1025" max="1025" width="3.75" style="3" customWidth="1"/>
    <col min="1026" max="1026" width="65.25" style="3" customWidth="1"/>
    <col min="1027" max="1027" width="8.25" style="3" customWidth="1"/>
    <col min="1028" max="1028" width="6" style="3" customWidth="1"/>
    <col min="1029" max="1030" width="8.625" style="3" customWidth="1"/>
    <col min="1031" max="1031" width="9.125" style="3" customWidth="1"/>
    <col min="1032" max="1032" width="7.625" style="3" customWidth="1"/>
    <col min="1033" max="1033" width="8.5" style="3" customWidth="1"/>
    <col min="1034" max="1280" width="9" style="3"/>
    <col min="1281" max="1281" width="3.75" style="3" customWidth="1"/>
    <col min="1282" max="1282" width="65.25" style="3" customWidth="1"/>
    <col min="1283" max="1283" width="8.25" style="3" customWidth="1"/>
    <col min="1284" max="1284" width="6" style="3" customWidth="1"/>
    <col min="1285" max="1286" width="8.625" style="3" customWidth="1"/>
    <col min="1287" max="1287" width="9.125" style="3" customWidth="1"/>
    <col min="1288" max="1288" width="7.625" style="3" customWidth="1"/>
    <col min="1289" max="1289" width="8.5" style="3" customWidth="1"/>
    <col min="1290" max="1536" width="9" style="3"/>
    <col min="1537" max="1537" width="3.75" style="3" customWidth="1"/>
    <col min="1538" max="1538" width="65.25" style="3" customWidth="1"/>
    <col min="1539" max="1539" width="8.25" style="3" customWidth="1"/>
    <col min="1540" max="1540" width="6" style="3" customWidth="1"/>
    <col min="1541" max="1542" width="8.625" style="3" customWidth="1"/>
    <col min="1543" max="1543" width="9.125" style="3" customWidth="1"/>
    <col min="1544" max="1544" width="7.625" style="3" customWidth="1"/>
    <col min="1545" max="1545" width="8.5" style="3" customWidth="1"/>
    <col min="1546" max="1792" width="9" style="3"/>
    <col min="1793" max="1793" width="3.75" style="3" customWidth="1"/>
    <col min="1794" max="1794" width="65.25" style="3" customWidth="1"/>
    <col min="1795" max="1795" width="8.25" style="3" customWidth="1"/>
    <col min="1796" max="1796" width="6" style="3" customWidth="1"/>
    <col min="1797" max="1798" width="8.625" style="3" customWidth="1"/>
    <col min="1799" max="1799" width="9.125" style="3" customWidth="1"/>
    <col min="1800" max="1800" width="7.625" style="3" customWidth="1"/>
    <col min="1801" max="1801" width="8.5" style="3" customWidth="1"/>
    <col min="1802" max="2048" width="9" style="3"/>
    <col min="2049" max="2049" width="3.75" style="3" customWidth="1"/>
    <col min="2050" max="2050" width="65.25" style="3" customWidth="1"/>
    <col min="2051" max="2051" width="8.25" style="3" customWidth="1"/>
    <col min="2052" max="2052" width="6" style="3" customWidth="1"/>
    <col min="2053" max="2054" width="8.625" style="3" customWidth="1"/>
    <col min="2055" max="2055" width="9.125" style="3" customWidth="1"/>
    <col min="2056" max="2056" width="7.625" style="3" customWidth="1"/>
    <col min="2057" max="2057" width="8.5" style="3" customWidth="1"/>
    <col min="2058" max="2304" width="9" style="3"/>
    <col min="2305" max="2305" width="3.75" style="3" customWidth="1"/>
    <col min="2306" max="2306" width="65.25" style="3" customWidth="1"/>
    <col min="2307" max="2307" width="8.25" style="3" customWidth="1"/>
    <col min="2308" max="2308" width="6" style="3" customWidth="1"/>
    <col min="2309" max="2310" width="8.625" style="3" customWidth="1"/>
    <col min="2311" max="2311" width="9.125" style="3" customWidth="1"/>
    <col min="2312" max="2312" width="7.625" style="3" customWidth="1"/>
    <col min="2313" max="2313" width="8.5" style="3" customWidth="1"/>
    <col min="2314" max="2560" width="9" style="3"/>
    <col min="2561" max="2561" width="3.75" style="3" customWidth="1"/>
    <col min="2562" max="2562" width="65.25" style="3" customWidth="1"/>
    <col min="2563" max="2563" width="8.25" style="3" customWidth="1"/>
    <col min="2564" max="2564" width="6" style="3" customWidth="1"/>
    <col min="2565" max="2566" width="8.625" style="3" customWidth="1"/>
    <col min="2567" max="2567" width="9.125" style="3" customWidth="1"/>
    <col min="2568" max="2568" width="7.625" style="3" customWidth="1"/>
    <col min="2569" max="2569" width="8.5" style="3" customWidth="1"/>
    <col min="2570" max="2816" width="9" style="3"/>
    <col min="2817" max="2817" width="3.75" style="3" customWidth="1"/>
    <col min="2818" max="2818" width="65.25" style="3" customWidth="1"/>
    <col min="2819" max="2819" width="8.25" style="3" customWidth="1"/>
    <col min="2820" max="2820" width="6" style="3" customWidth="1"/>
    <col min="2821" max="2822" width="8.625" style="3" customWidth="1"/>
    <col min="2823" max="2823" width="9.125" style="3" customWidth="1"/>
    <col min="2824" max="2824" width="7.625" style="3" customWidth="1"/>
    <col min="2825" max="2825" width="8.5" style="3" customWidth="1"/>
    <col min="2826" max="3072" width="9" style="3"/>
    <col min="3073" max="3073" width="3.75" style="3" customWidth="1"/>
    <col min="3074" max="3074" width="65.25" style="3" customWidth="1"/>
    <col min="3075" max="3075" width="8.25" style="3" customWidth="1"/>
    <col min="3076" max="3076" width="6" style="3" customWidth="1"/>
    <col min="3077" max="3078" width="8.625" style="3" customWidth="1"/>
    <col min="3079" max="3079" width="9.125" style="3" customWidth="1"/>
    <col min="3080" max="3080" width="7.625" style="3" customWidth="1"/>
    <col min="3081" max="3081" width="8.5" style="3" customWidth="1"/>
    <col min="3082" max="3328" width="9" style="3"/>
    <col min="3329" max="3329" width="3.75" style="3" customWidth="1"/>
    <col min="3330" max="3330" width="65.25" style="3" customWidth="1"/>
    <col min="3331" max="3331" width="8.25" style="3" customWidth="1"/>
    <col min="3332" max="3332" width="6" style="3" customWidth="1"/>
    <col min="3333" max="3334" width="8.625" style="3" customWidth="1"/>
    <col min="3335" max="3335" width="9.125" style="3" customWidth="1"/>
    <col min="3336" max="3336" width="7.625" style="3" customWidth="1"/>
    <col min="3337" max="3337" width="8.5" style="3" customWidth="1"/>
    <col min="3338" max="3584" width="9" style="3"/>
    <col min="3585" max="3585" width="3.75" style="3" customWidth="1"/>
    <col min="3586" max="3586" width="65.25" style="3" customWidth="1"/>
    <col min="3587" max="3587" width="8.25" style="3" customWidth="1"/>
    <col min="3588" max="3588" width="6" style="3" customWidth="1"/>
    <col min="3589" max="3590" width="8.625" style="3" customWidth="1"/>
    <col min="3591" max="3591" width="9.125" style="3" customWidth="1"/>
    <col min="3592" max="3592" width="7.625" style="3" customWidth="1"/>
    <col min="3593" max="3593" width="8.5" style="3" customWidth="1"/>
    <col min="3594" max="3840" width="9" style="3"/>
    <col min="3841" max="3841" width="3.75" style="3" customWidth="1"/>
    <col min="3842" max="3842" width="65.25" style="3" customWidth="1"/>
    <col min="3843" max="3843" width="8.25" style="3" customWidth="1"/>
    <col min="3844" max="3844" width="6" style="3" customWidth="1"/>
    <col min="3845" max="3846" width="8.625" style="3" customWidth="1"/>
    <col min="3847" max="3847" width="9.125" style="3" customWidth="1"/>
    <col min="3848" max="3848" width="7.625" style="3" customWidth="1"/>
    <col min="3849" max="3849" width="8.5" style="3" customWidth="1"/>
    <col min="3850" max="4096" width="9" style="3"/>
    <col min="4097" max="4097" width="3.75" style="3" customWidth="1"/>
    <col min="4098" max="4098" width="65.25" style="3" customWidth="1"/>
    <col min="4099" max="4099" width="8.25" style="3" customWidth="1"/>
    <col min="4100" max="4100" width="6" style="3" customWidth="1"/>
    <col min="4101" max="4102" width="8.625" style="3" customWidth="1"/>
    <col min="4103" max="4103" width="9.125" style="3" customWidth="1"/>
    <col min="4104" max="4104" width="7.625" style="3" customWidth="1"/>
    <col min="4105" max="4105" width="8.5" style="3" customWidth="1"/>
    <col min="4106" max="4352" width="9" style="3"/>
    <col min="4353" max="4353" width="3.75" style="3" customWidth="1"/>
    <col min="4354" max="4354" width="65.25" style="3" customWidth="1"/>
    <col min="4355" max="4355" width="8.25" style="3" customWidth="1"/>
    <col min="4356" max="4356" width="6" style="3" customWidth="1"/>
    <col min="4357" max="4358" width="8.625" style="3" customWidth="1"/>
    <col min="4359" max="4359" width="9.125" style="3" customWidth="1"/>
    <col min="4360" max="4360" width="7.625" style="3" customWidth="1"/>
    <col min="4361" max="4361" width="8.5" style="3" customWidth="1"/>
    <col min="4362" max="4608" width="9" style="3"/>
    <col min="4609" max="4609" width="3.75" style="3" customWidth="1"/>
    <col min="4610" max="4610" width="65.25" style="3" customWidth="1"/>
    <col min="4611" max="4611" width="8.25" style="3" customWidth="1"/>
    <col min="4612" max="4612" width="6" style="3" customWidth="1"/>
    <col min="4613" max="4614" width="8.625" style="3" customWidth="1"/>
    <col min="4615" max="4615" width="9.125" style="3" customWidth="1"/>
    <col min="4616" max="4616" width="7.625" style="3" customWidth="1"/>
    <col min="4617" max="4617" width="8.5" style="3" customWidth="1"/>
    <col min="4618" max="4864" width="9" style="3"/>
    <col min="4865" max="4865" width="3.75" style="3" customWidth="1"/>
    <col min="4866" max="4866" width="65.25" style="3" customWidth="1"/>
    <col min="4867" max="4867" width="8.25" style="3" customWidth="1"/>
    <col min="4868" max="4868" width="6" style="3" customWidth="1"/>
    <col min="4869" max="4870" width="8.625" style="3" customWidth="1"/>
    <col min="4871" max="4871" width="9.125" style="3" customWidth="1"/>
    <col min="4872" max="4872" width="7.625" style="3" customWidth="1"/>
    <col min="4873" max="4873" width="8.5" style="3" customWidth="1"/>
    <col min="4874" max="5120" width="9" style="3"/>
    <col min="5121" max="5121" width="3.75" style="3" customWidth="1"/>
    <col min="5122" max="5122" width="65.25" style="3" customWidth="1"/>
    <col min="5123" max="5123" width="8.25" style="3" customWidth="1"/>
    <col min="5124" max="5124" width="6" style="3" customWidth="1"/>
    <col min="5125" max="5126" width="8.625" style="3" customWidth="1"/>
    <col min="5127" max="5127" width="9.125" style="3" customWidth="1"/>
    <col min="5128" max="5128" width="7.625" style="3" customWidth="1"/>
    <col min="5129" max="5129" width="8.5" style="3" customWidth="1"/>
    <col min="5130" max="5376" width="9" style="3"/>
    <col min="5377" max="5377" width="3.75" style="3" customWidth="1"/>
    <col min="5378" max="5378" width="65.25" style="3" customWidth="1"/>
    <col min="5379" max="5379" width="8.25" style="3" customWidth="1"/>
    <col min="5380" max="5380" width="6" style="3" customWidth="1"/>
    <col min="5381" max="5382" width="8.625" style="3" customWidth="1"/>
    <col min="5383" max="5383" width="9.125" style="3" customWidth="1"/>
    <col min="5384" max="5384" width="7.625" style="3" customWidth="1"/>
    <col min="5385" max="5385" width="8.5" style="3" customWidth="1"/>
    <col min="5386" max="5632" width="9" style="3"/>
    <col min="5633" max="5633" width="3.75" style="3" customWidth="1"/>
    <col min="5634" max="5634" width="65.25" style="3" customWidth="1"/>
    <col min="5635" max="5635" width="8.25" style="3" customWidth="1"/>
    <col min="5636" max="5636" width="6" style="3" customWidth="1"/>
    <col min="5637" max="5638" width="8.625" style="3" customWidth="1"/>
    <col min="5639" max="5639" width="9.125" style="3" customWidth="1"/>
    <col min="5640" max="5640" width="7.625" style="3" customWidth="1"/>
    <col min="5641" max="5641" width="8.5" style="3" customWidth="1"/>
    <col min="5642" max="5888" width="9" style="3"/>
    <col min="5889" max="5889" width="3.75" style="3" customWidth="1"/>
    <col min="5890" max="5890" width="65.25" style="3" customWidth="1"/>
    <col min="5891" max="5891" width="8.25" style="3" customWidth="1"/>
    <col min="5892" max="5892" width="6" style="3" customWidth="1"/>
    <col min="5893" max="5894" width="8.625" style="3" customWidth="1"/>
    <col min="5895" max="5895" width="9.125" style="3" customWidth="1"/>
    <col min="5896" max="5896" width="7.625" style="3" customWidth="1"/>
    <col min="5897" max="5897" width="8.5" style="3" customWidth="1"/>
    <col min="5898" max="6144" width="9" style="3"/>
    <col min="6145" max="6145" width="3.75" style="3" customWidth="1"/>
    <col min="6146" max="6146" width="65.25" style="3" customWidth="1"/>
    <col min="6147" max="6147" width="8.25" style="3" customWidth="1"/>
    <col min="6148" max="6148" width="6" style="3" customWidth="1"/>
    <col min="6149" max="6150" width="8.625" style="3" customWidth="1"/>
    <col min="6151" max="6151" width="9.125" style="3" customWidth="1"/>
    <col min="6152" max="6152" width="7.625" style="3" customWidth="1"/>
    <col min="6153" max="6153" width="8.5" style="3" customWidth="1"/>
    <col min="6154" max="6400" width="9" style="3"/>
    <col min="6401" max="6401" width="3.75" style="3" customWidth="1"/>
    <col min="6402" max="6402" width="65.25" style="3" customWidth="1"/>
    <col min="6403" max="6403" width="8.25" style="3" customWidth="1"/>
    <col min="6404" max="6404" width="6" style="3" customWidth="1"/>
    <col min="6405" max="6406" width="8.625" style="3" customWidth="1"/>
    <col min="6407" max="6407" width="9.125" style="3" customWidth="1"/>
    <col min="6408" max="6408" width="7.625" style="3" customWidth="1"/>
    <col min="6409" max="6409" width="8.5" style="3" customWidth="1"/>
    <col min="6410" max="6656" width="9" style="3"/>
    <col min="6657" max="6657" width="3.75" style="3" customWidth="1"/>
    <col min="6658" max="6658" width="65.25" style="3" customWidth="1"/>
    <col min="6659" max="6659" width="8.25" style="3" customWidth="1"/>
    <col min="6660" max="6660" width="6" style="3" customWidth="1"/>
    <col min="6661" max="6662" width="8.625" style="3" customWidth="1"/>
    <col min="6663" max="6663" width="9.125" style="3" customWidth="1"/>
    <col min="6664" max="6664" width="7.625" style="3" customWidth="1"/>
    <col min="6665" max="6665" width="8.5" style="3" customWidth="1"/>
    <col min="6666" max="6912" width="9" style="3"/>
    <col min="6913" max="6913" width="3.75" style="3" customWidth="1"/>
    <col min="6914" max="6914" width="65.25" style="3" customWidth="1"/>
    <col min="6915" max="6915" width="8.25" style="3" customWidth="1"/>
    <col min="6916" max="6916" width="6" style="3" customWidth="1"/>
    <col min="6917" max="6918" width="8.625" style="3" customWidth="1"/>
    <col min="6919" max="6919" width="9.125" style="3" customWidth="1"/>
    <col min="6920" max="6920" width="7.625" style="3" customWidth="1"/>
    <col min="6921" max="6921" width="8.5" style="3" customWidth="1"/>
    <col min="6922" max="7168" width="9" style="3"/>
    <col min="7169" max="7169" width="3.75" style="3" customWidth="1"/>
    <col min="7170" max="7170" width="65.25" style="3" customWidth="1"/>
    <col min="7171" max="7171" width="8.25" style="3" customWidth="1"/>
    <col min="7172" max="7172" width="6" style="3" customWidth="1"/>
    <col min="7173" max="7174" width="8.625" style="3" customWidth="1"/>
    <col min="7175" max="7175" width="9.125" style="3" customWidth="1"/>
    <col min="7176" max="7176" width="7.625" style="3" customWidth="1"/>
    <col min="7177" max="7177" width="8.5" style="3" customWidth="1"/>
    <col min="7178" max="7424" width="9" style="3"/>
    <col min="7425" max="7425" width="3.75" style="3" customWidth="1"/>
    <col min="7426" max="7426" width="65.25" style="3" customWidth="1"/>
    <col min="7427" max="7427" width="8.25" style="3" customWidth="1"/>
    <col min="7428" max="7428" width="6" style="3" customWidth="1"/>
    <col min="7429" max="7430" width="8.625" style="3" customWidth="1"/>
    <col min="7431" max="7431" width="9.125" style="3" customWidth="1"/>
    <col min="7432" max="7432" width="7.625" style="3" customWidth="1"/>
    <col min="7433" max="7433" width="8.5" style="3" customWidth="1"/>
    <col min="7434" max="7680" width="9" style="3"/>
    <col min="7681" max="7681" width="3.75" style="3" customWidth="1"/>
    <col min="7682" max="7682" width="65.25" style="3" customWidth="1"/>
    <col min="7683" max="7683" width="8.25" style="3" customWidth="1"/>
    <col min="7684" max="7684" width="6" style="3" customWidth="1"/>
    <col min="7685" max="7686" width="8.625" style="3" customWidth="1"/>
    <col min="7687" max="7687" width="9.125" style="3" customWidth="1"/>
    <col min="7688" max="7688" width="7.625" style="3" customWidth="1"/>
    <col min="7689" max="7689" width="8.5" style="3" customWidth="1"/>
    <col min="7690" max="7936" width="9" style="3"/>
    <col min="7937" max="7937" width="3.75" style="3" customWidth="1"/>
    <col min="7938" max="7938" width="65.25" style="3" customWidth="1"/>
    <col min="7939" max="7939" width="8.25" style="3" customWidth="1"/>
    <col min="7940" max="7940" width="6" style="3" customWidth="1"/>
    <col min="7941" max="7942" width="8.625" style="3" customWidth="1"/>
    <col min="7943" max="7943" width="9.125" style="3" customWidth="1"/>
    <col min="7944" max="7944" width="7.625" style="3" customWidth="1"/>
    <col min="7945" max="7945" width="8.5" style="3" customWidth="1"/>
    <col min="7946" max="8192" width="9" style="3"/>
    <col min="8193" max="8193" width="3.75" style="3" customWidth="1"/>
    <col min="8194" max="8194" width="65.25" style="3" customWidth="1"/>
    <col min="8195" max="8195" width="8.25" style="3" customWidth="1"/>
    <col min="8196" max="8196" width="6" style="3" customWidth="1"/>
    <col min="8197" max="8198" width="8.625" style="3" customWidth="1"/>
    <col min="8199" max="8199" width="9.125" style="3" customWidth="1"/>
    <col min="8200" max="8200" width="7.625" style="3" customWidth="1"/>
    <col min="8201" max="8201" width="8.5" style="3" customWidth="1"/>
    <col min="8202" max="8448" width="9" style="3"/>
    <col min="8449" max="8449" width="3.75" style="3" customWidth="1"/>
    <col min="8450" max="8450" width="65.25" style="3" customWidth="1"/>
    <col min="8451" max="8451" width="8.25" style="3" customWidth="1"/>
    <col min="8452" max="8452" width="6" style="3" customWidth="1"/>
    <col min="8453" max="8454" width="8.625" style="3" customWidth="1"/>
    <col min="8455" max="8455" width="9.125" style="3" customWidth="1"/>
    <col min="8456" max="8456" width="7.625" style="3" customWidth="1"/>
    <col min="8457" max="8457" width="8.5" style="3" customWidth="1"/>
    <col min="8458" max="8704" width="9" style="3"/>
    <col min="8705" max="8705" width="3.75" style="3" customWidth="1"/>
    <col min="8706" max="8706" width="65.25" style="3" customWidth="1"/>
    <col min="8707" max="8707" width="8.25" style="3" customWidth="1"/>
    <col min="8708" max="8708" width="6" style="3" customWidth="1"/>
    <col min="8709" max="8710" width="8.625" style="3" customWidth="1"/>
    <col min="8711" max="8711" width="9.125" style="3" customWidth="1"/>
    <col min="8712" max="8712" width="7.625" style="3" customWidth="1"/>
    <col min="8713" max="8713" width="8.5" style="3" customWidth="1"/>
    <col min="8714" max="8960" width="9" style="3"/>
    <col min="8961" max="8961" width="3.75" style="3" customWidth="1"/>
    <col min="8962" max="8962" width="65.25" style="3" customWidth="1"/>
    <col min="8963" max="8963" width="8.25" style="3" customWidth="1"/>
    <col min="8964" max="8964" width="6" style="3" customWidth="1"/>
    <col min="8965" max="8966" width="8.625" style="3" customWidth="1"/>
    <col min="8967" max="8967" width="9.125" style="3" customWidth="1"/>
    <col min="8968" max="8968" width="7.625" style="3" customWidth="1"/>
    <col min="8969" max="8969" width="8.5" style="3" customWidth="1"/>
    <col min="8970" max="9216" width="9" style="3"/>
    <col min="9217" max="9217" width="3.75" style="3" customWidth="1"/>
    <col min="9218" max="9218" width="65.25" style="3" customWidth="1"/>
    <col min="9219" max="9219" width="8.25" style="3" customWidth="1"/>
    <col min="9220" max="9220" width="6" style="3" customWidth="1"/>
    <col min="9221" max="9222" width="8.625" style="3" customWidth="1"/>
    <col min="9223" max="9223" width="9.125" style="3" customWidth="1"/>
    <col min="9224" max="9224" width="7.625" style="3" customWidth="1"/>
    <col min="9225" max="9225" width="8.5" style="3" customWidth="1"/>
    <col min="9226" max="9472" width="9" style="3"/>
    <col min="9473" max="9473" width="3.75" style="3" customWidth="1"/>
    <col min="9474" max="9474" width="65.25" style="3" customWidth="1"/>
    <col min="9475" max="9475" width="8.25" style="3" customWidth="1"/>
    <col min="9476" max="9476" width="6" style="3" customWidth="1"/>
    <col min="9477" max="9478" width="8.625" style="3" customWidth="1"/>
    <col min="9479" max="9479" width="9.125" style="3" customWidth="1"/>
    <col min="9480" max="9480" width="7.625" style="3" customWidth="1"/>
    <col min="9481" max="9481" width="8.5" style="3" customWidth="1"/>
    <col min="9482" max="9728" width="9" style="3"/>
    <col min="9729" max="9729" width="3.75" style="3" customWidth="1"/>
    <col min="9730" max="9730" width="65.25" style="3" customWidth="1"/>
    <col min="9731" max="9731" width="8.25" style="3" customWidth="1"/>
    <col min="9732" max="9732" width="6" style="3" customWidth="1"/>
    <col min="9733" max="9734" width="8.625" style="3" customWidth="1"/>
    <col min="9735" max="9735" width="9.125" style="3" customWidth="1"/>
    <col min="9736" max="9736" width="7.625" style="3" customWidth="1"/>
    <col min="9737" max="9737" width="8.5" style="3" customWidth="1"/>
    <col min="9738" max="9984" width="9" style="3"/>
    <col min="9985" max="9985" width="3.75" style="3" customWidth="1"/>
    <col min="9986" max="9986" width="65.25" style="3" customWidth="1"/>
    <col min="9987" max="9987" width="8.25" style="3" customWidth="1"/>
    <col min="9988" max="9988" width="6" style="3" customWidth="1"/>
    <col min="9989" max="9990" width="8.625" style="3" customWidth="1"/>
    <col min="9991" max="9991" width="9.125" style="3" customWidth="1"/>
    <col min="9992" max="9992" width="7.625" style="3" customWidth="1"/>
    <col min="9993" max="9993" width="8.5" style="3" customWidth="1"/>
    <col min="9994" max="10240" width="9" style="3"/>
    <col min="10241" max="10241" width="3.75" style="3" customWidth="1"/>
    <col min="10242" max="10242" width="65.25" style="3" customWidth="1"/>
    <col min="10243" max="10243" width="8.25" style="3" customWidth="1"/>
    <col min="10244" max="10244" width="6" style="3" customWidth="1"/>
    <col min="10245" max="10246" width="8.625" style="3" customWidth="1"/>
    <col min="10247" max="10247" width="9.125" style="3" customWidth="1"/>
    <col min="10248" max="10248" width="7.625" style="3" customWidth="1"/>
    <col min="10249" max="10249" width="8.5" style="3" customWidth="1"/>
    <col min="10250" max="10496" width="9" style="3"/>
    <col min="10497" max="10497" width="3.75" style="3" customWidth="1"/>
    <col min="10498" max="10498" width="65.25" style="3" customWidth="1"/>
    <col min="10499" max="10499" width="8.25" style="3" customWidth="1"/>
    <col min="10500" max="10500" width="6" style="3" customWidth="1"/>
    <col min="10501" max="10502" width="8.625" style="3" customWidth="1"/>
    <col min="10503" max="10503" width="9.125" style="3" customWidth="1"/>
    <col min="10504" max="10504" width="7.625" style="3" customWidth="1"/>
    <col min="10505" max="10505" width="8.5" style="3" customWidth="1"/>
    <col min="10506" max="10752" width="9" style="3"/>
    <col min="10753" max="10753" width="3.75" style="3" customWidth="1"/>
    <col min="10754" max="10754" width="65.25" style="3" customWidth="1"/>
    <col min="10755" max="10755" width="8.25" style="3" customWidth="1"/>
    <col min="10756" max="10756" width="6" style="3" customWidth="1"/>
    <col min="10757" max="10758" width="8.625" style="3" customWidth="1"/>
    <col min="10759" max="10759" width="9.125" style="3" customWidth="1"/>
    <col min="10760" max="10760" width="7.625" style="3" customWidth="1"/>
    <col min="10761" max="10761" width="8.5" style="3" customWidth="1"/>
    <col min="10762" max="11008" width="9" style="3"/>
    <col min="11009" max="11009" width="3.75" style="3" customWidth="1"/>
    <col min="11010" max="11010" width="65.25" style="3" customWidth="1"/>
    <col min="11011" max="11011" width="8.25" style="3" customWidth="1"/>
    <col min="11012" max="11012" width="6" style="3" customWidth="1"/>
    <col min="11013" max="11014" width="8.625" style="3" customWidth="1"/>
    <col min="11015" max="11015" width="9.125" style="3" customWidth="1"/>
    <col min="11016" max="11016" width="7.625" style="3" customWidth="1"/>
    <col min="11017" max="11017" width="8.5" style="3" customWidth="1"/>
    <col min="11018" max="11264" width="9" style="3"/>
    <col min="11265" max="11265" width="3.75" style="3" customWidth="1"/>
    <col min="11266" max="11266" width="65.25" style="3" customWidth="1"/>
    <col min="11267" max="11267" width="8.25" style="3" customWidth="1"/>
    <col min="11268" max="11268" width="6" style="3" customWidth="1"/>
    <col min="11269" max="11270" width="8.625" style="3" customWidth="1"/>
    <col min="11271" max="11271" width="9.125" style="3" customWidth="1"/>
    <col min="11272" max="11272" width="7.625" style="3" customWidth="1"/>
    <col min="11273" max="11273" width="8.5" style="3" customWidth="1"/>
    <col min="11274" max="11520" width="9" style="3"/>
    <col min="11521" max="11521" width="3.75" style="3" customWidth="1"/>
    <col min="11522" max="11522" width="65.25" style="3" customWidth="1"/>
    <col min="11523" max="11523" width="8.25" style="3" customWidth="1"/>
    <col min="11524" max="11524" width="6" style="3" customWidth="1"/>
    <col min="11525" max="11526" width="8.625" style="3" customWidth="1"/>
    <col min="11527" max="11527" width="9.125" style="3" customWidth="1"/>
    <col min="11528" max="11528" width="7.625" style="3" customWidth="1"/>
    <col min="11529" max="11529" width="8.5" style="3" customWidth="1"/>
    <col min="11530" max="11776" width="9" style="3"/>
    <col min="11777" max="11777" width="3.75" style="3" customWidth="1"/>
    <col min="11778" max="11778" width="65.25" style="3" customWidth="1"/>
    <col min="11779" max="11779" width="8.25" style="3" customWidth="1"/>
    <col min="11780" max="11780" width="6" style="3" customWidth="1"/>
    <col min="11781" max="11782" width="8.625" style="3" customWidth="1"/>
    <col min="11783" max="11783" width="9.125" style="3" customWidth="1"/>
    <col min="11784" max="11784" width="7.625" style="3" customWidth="1"/>
    <col min="11785" max="11785" width="8.5" style="3" customWidth="1"/>
    <col min="11786" max="12032" width="9" style="3"/>
    <col min="12033" max="12033" width="3.75" style="3" customWidth="1"/>
    <col min="12034" max="12034" width="65.25" style="3" customWidth="1"/>
    <col min="12035" max="12035" width="8.25" style="3" customWidth="1"/>
    <col min="12036" max="12036" width="6" style="3" customWidth="1"/>
    <col min="12037" max="12038" width="8.625" style="3" customWidth="1"/>
    <col min="12039" max="12039" width="9.125" style="3" customWidth="1"/>
    <col min="12040" max="12040" width="7.625" style="3" customWidth="1"/>
    <col min="12041" max="12041" width="8.5" style="3" customWidth="1"/>
    <col min="12042" max="12288" width="9" style="3"/>
    <col min="12289" max="12289" width="3.75" style="3" customWidth="1"/>
    <col min="12290" max="12290" width="65.25" style="3" customWidth="1"/>
    <col min="12291" max="12291" width="8.25" style="3" customWidth="1"/>
    <col min="12292" max="12292" width="6" style="3" customWidth="1"/>
    <col min="12293" max="12294" width="8.625" style="3" customWidth="1"/>
    <col min="12295" max="12295" width="9.125" style="3" customWidth="1"/>
    <col min="12296" max="12296" width="7.625" style="3" customWidth="1"/>
    <col min="12297" max="12297" width="8.5" style="3" customWidth="1"/>
    <col min="12298" max="12544" width="9" style="3"/>
    <col min="12545" max="12545" width="3.75" style="3" customWidth="1"/>
    <col min="12546" max="12546" width="65.25" style="3" customWidth="1"/>
    <col min="12547" max="12547" width="8.25" style="3" customWidth="1"/>
    <col min="12548" max="12548" width="6" style="3" customWidth="1"/>
    <col min="12549" max="12550" width="8.625" style="3" customWidth="1"/>
    <col min="12551" max="12551" width="9.125" style="3" customWidth="1"/>
    <col min="12552" max="12552" width="7.625" style="3" customWidth="1"/>
    <col min="12553" max="12553" width="8.5" style="3" customWidth="1"/>
    <col min="12554" max="12800" width="9" style="3"/>
    <col min="12801" max="12801" width="3.75" style="3" customWidth="1"/>
    <col min="12802" max="12802" width="65.25" style="3" customWidth="1"/>
    <col min="12803" max="12803" width="8.25" style="3" customWidth="1"/>
    <col min="12804" max="12804" width="6" style="3" customWidth="1"/>
    <col min="12805" max="12806" width="8.625" style="3" customWidth="1"/>
    <col min="12807" max="12807" width="9.125" style="3" customWidth="1"/>
    <col min="12808" max="12808" width="7.625" style="3" customWidth="1"/>
    <col min="12809" max="12809" width="8.5" style="3" customWidth="1"/>
    <col min="12810" max="13056" width="9" style="3"/>
    <col min="13057" max="13057" width="3.75" style="3" customWidth="1"/>
    <col min="13058" max="13058" width="65.25" style="3" customWidth="1"/>
    <col min="13059" max="13059" width="8.25" style="3" customWidth="1"/>
    <col min="13060" max="13060" width="6" style="3" customWidth="1"/>
    <col min="13061" max="13062" width="8.625" style="3" customWidth="1"/>
    <col min="13063" max="13063" width="9.125" style="3" customWidth="1"/>
    <col min="13064" max="13064" width="7.625" style="3" customWidth="1"/>
    <col min="13065" max="13065" width="8.5" style="3" customWidth="1"/>
    <col min="13066" max="13312" width="9" style="3"/>
    <col min="13313" max="13313" width="3.75" style="3" customWidth="1"/>
    <col min="13314" max="13314" width="65.25" style="3" customWidth="1"/>
    <col min="13315" max="13315" width="8.25" style="3" customWidth="1"/>
    <col min="13316" max="13316" width="6" style="3" customWidth="1"/>
    <col min="13317" max="13318" width="8.625" style="3" customWidth="1"/>
    <col min="13319" max="13319" width="9.125" style="3" customWidth="1"/>
    <col min="13320" max="13320" width="7.625" style="3" customWidth="1"/>
    <col min="13321" max="13321" width="8.5" style="3" customWidth="1"/>
    <col min="13322" max="13568" width="9" style="3"/>
    <col min="13569" max="13569" width="3.75" style="3" customWidth="1"/>
    <col min="13570" max="13570" width="65.25" style="3" customWidth="1"/>
    <col min="13571" max="13571" width="8.25" style="3" customWidth="1"/>
    <col min="13572" max="13572" width="6" style="3" customWidth="1"/>
    <col min="13573" max="13574" width="8.625" style="3" customWidth="1"/>
    <col min="13575" max="13575" width="9.125" style="3" customWidth="1"/>
    <col min="13576" max="13576" width="7.625" style="3" customWidth="1"/>
    <col min="13577" max="13577" width="8.5" style="3" customWidth="1"/>
    <col min="13578" max="13824" width="9" style="3"/>
    <col min="13825" max="13825" width="3.75" style="3" customWidth="1"/>
    <col min="13826" max="13826" width="65.25" style="3" customWidth="1"/>
    <col min="13827" max="13827" width="8.25" style="3" customWidth="1"/>
    <col min="13828" max="13828" width="6" style="3" customWidth="1"/>
    <col min="13829" max="13830" width="8.625" style="3" customWidth="1"/>
    <col min="13831" max="13831" width="9.125" style="3" customWidth="1"/>
    <col min="13832" max="13832" width="7.625" style="3" customWidth="1"/>
    <col min="13833" max="13833" width="8.5" style="3" customWidth="1"/>
    <col min="13834" max="14080" width="9" style="3"/>
    <col min="14081" max="14081" width="3.75" style="3" customWidth="1"/>
    <col min="14082" max="14082" width="65.25" style="3" customWidth="1"/>
    <col min="14083" max="14083" width="8.25" style="3" customWidth="1"/>
    <col min="14084" max="14084" width="6" style="3" customWidth="1"/>
    <col min="14085" max="14086" width="8.625" style="3" customWidth="1"/>
    <col min="14087" max="14087" width="9.125" style="3" customWidth="1"/>
    <col min="14088" max="14088" width="7.625" style="3" customWidth="1"/>
    <col min="14089" max="14089" width="8.5" style="3" customWidth="1"/>
    <col min="14090" max="14336" width="9" style="3"/>
    <col min="14337" max="14337" width="3.75" style="3" customWidth="1"/>
    <col min="14338" max="14338" width="65.25" style="3" customWidth="1"/>
    <col min="14339" max="14339" width="8.25" style="3" customWidth="1"/>
    <col min="14340" max="14340" width="6" style="3" customWidth="1"/>
    <col min="14341" max="14342" width="8.625" style="3" customWidth="1"/>
    <col min="14343" max="14343" width="9.125" style="3" customWidth="1"/>
    <col min="14344" max="14344" width="7.625" style="3" customWidth="1"/>
    <col min="14345" max="14345" width="8.5" style="3" customWidth="1"/>
    <col min="14346" max="14592" width="9" style="3"/>
    <col min="14593" max="14593" width="3.75" style="3" customWidth="1"/>
    <col min="14594" max="14594" width="65.25" style="3" customWidth="1"/>
    <col min="14595" max="14595" width="8.25" style="3" customWidth="1"/>
    <col min="14596" max="14596" width="6" style="3" customWidth="1"/>
    <col min="14597" max="14598" width="8.625" style="3" customWidth="1"/>
    <col min="14599" max="14599" width="9.125" style="3" customWidth="1"/>
    <col min="14600" max="14600" width="7.625" style="3" customWidth="1"/>
    <col min="14601" max="14601" width="8.5" style="3" customWidth="1"/>
    <col min="14602" max="14848" width="9" style="3"/>
    <col min="14849" max="14849" width="3.75" style="3" customWidth="1"/>
    <col min="14850" max="14850" width="65.25" style="3" customWidth="1"/>
    <col min="14851" max="14851" width="8.25" style="3" customWidth="1"/>
    <col min="14852" max="14852" width="6" style="3" customWidth="1"/>
    <col min="14853" max="14854" width="8.625" style="3" customWidth="1"/>
    <col min="14855" max="14855" width="9.125" style="3" customWidth="1"/>
    <col min="14856" max="14856" width="7.625" style="3" customWidth="1"/>
    <col min="14857" max="14857" width="8.5" style="3" customWidth="1"/>
    <col min="14858" max="15104" width="9" style="3"/>
    <col min="15105" max="15105" width="3.75" style="3" customWidth="1"/>
    <col min="15106" max="15106" width="65.25" style="3" customWidth="1"/>
    <col min="15107" max="15107" width="8.25" style="3" customWidth="1"/>
    <col min="15108" max="15108" width="6" style="3" customWidth="1"/>
    <col min="15109" max="15110" width="8.625" style="3" customWidth="1"/>
    <col min="15111" max="15111" width="9.125" style="3" customWidth="1"/>
    <col min="15112" max="15112" width="7.625" style="3" customWidth="1"/>
    <col min="15113" max="15113" width="8.5" style="3" customWidth="1"/>
    <col min="15114" max="15360" width="9" style="3"/>
    <col min="15361" max="15361" width="3.75" style="3" customWidth="1"/>
    <col min="15362" max="15362" width="65.25" style="3" customWidth="1"/>
    <col min="15363" max="15363" width="8.25" style="3" customWidth="1"/>
    <col min="15364" max="15364" width="6" style="3" customWidth="1"/>
    <col min="15365" max="15366" width="8.625" style="3" customWidth="1"/>
    <col min="15367" max="15367" width="9.125" style="3" customWidth="1"/>
    <col min="15368" max="15368" width="7.625" style="3" customWidth="1"/>
    <col min="15369" max="15369" width="8.5" style="3" customWidth="1"/>
    <col min="15370" max="15616" width="9" style="3"/>
    <col min="15617" max="15617" width="3.75" style="3" customWidth="1"/>
    <col min="15618" max="15618" width="65.25" style="3" customWidth="1"/>
    <col min="15619" max="15619" width="8.25" style="3" customWidth="1"/>
    <col min="15620" max="15620" width="6" style="3" customWidth="1"/>
    <col min="15621" max="15622" width="8.625" style="3" customWidth="1"/>
    <col min="15623" max="15623" width="9.125" style="3" customWidth="1"/>
    <col min="15624" max="15624" width="7.625" style="3" customWidth="1"/>
    <col min="15625" max="15625" width="8.5" style="3" customWidth="1"/>
    <col min="15626" max="15872" width="9" style="3"/>
    <col min="15873" max="15873" width="3.75" style="3" customWidth="1"/>
    <col min="15874" max="15874" width="65.25" style="3" customWidth="1"/>
    <col min="15875" max="15875" width="8.25" style="3" customWidth="1"/>
    <col min="15876" max="15876" width="6" style="3" customWidth="1"/>
    <col min="15877" max="15878" width="8.625" style="3" customWidth="1"/>
    <col min="15879" max="15879" width="9.125" style="3" customWidth="1"/>
    <col min="15880" max="15880" width="7.625" style="3" customWidth="1"/>
    <col min="15881" max="15881" width="8.5" style="3" customWidth="1"/>
    <col min="15882" max="16128" width="9" style="3"/>
    <col min="16129" max="16129" width="3.75" style="3" customWidth="1"/>
    <col min="16130" max="16130" width="65.25" style="3" customWidth="1"/>
    <col min="16131" max="16131" width="8.25" style="3" customWidth="1"/>
    <col min="16132" max="16132" width="6" style="3" customWidth="1"/>
    <col min="16133" max="16134" width="8.625" style="3" customWidth="1"/>
    <col min="16135" max="16135" width="9.125" style="3" customWidth="1"/>
    <col min="16136" max="16136" width="7.625" style="3" customWidth="1"/>
    <col min="16137" max="16137" width="8.5" style="3" customWidth="1"/>
    <col min="16138" max="16384" width="9" style="3"/>
  </cols>
  <sheetData>
    <row r="1" spans="1:13" ht="6.75" customHeight="1" x14ac:dyDescent="0.2">
      <c r="A1" s="98"/>
      <c r="B1" s="98"/>
      <c r="C1" s="1"/>
      <c r="D1" s="99"/>
      <c r="E1" s="99"/>
      <c r="F1" s="99"/>
      <c r="G1" s="1"/>
      <c r="H1" s="1"/>
      <c r="I1" s="2"/>
    </row>
    <row r="2" spans="1:13" ht="38.25" customHeight="1" x14ac:dyDescent="0.2">
      <c r="A2" s="100" t="s">
        <v>226</v>
      </c>
      <c r="B2" s="100"/>
      <c r="C2" s="100"/>
      <c r="D2" s="100"/>
      <c r="E2" s="100"/>
      <c r="F2" s="100"/>
      <c r="G2" s="100"/>
      <c r="H2" s="100"/>
      <c r="I2" s="100"/>
      <c r="J2" s="4"/>
      <c r="K2" s="4"/>
      <c r="L2" s="4"/>
    </row>
    <row r="3" spans="1:13" ht="18.75" customHeight="1" x14ac:dyDescent="0.2">
      <c r="A3" s="5"/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4"/>
      <c r="L3" s="4"/>
    </row>
    <row r="4" spans="1:13" s="8" customFormat="1" ht="30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46.5" customHeight="1" x14ac:dyDescent="0.2">
      <c r="A5" s="102" t="s">
        <v>1</v>
      </c>
      <c r="B5" s="103" t="s">
        <v>2</v>
      </c>
      <c r="C5" s="102" t="s">
        <v>3</v>
      </c>
      <c r="D5" s="104" t="s">
        <v>4</v>
      </c>
      <c r="E5" s="103" t="s">
        <v>5</v>
      </c>
      <c r="F5" s="103"/>
      <c r="G5" s="103" t="s">
        <v>6</v>
      </c>
      <c r="H5" s="103"/>
      <c r="I5" s="102" t="s">
        <v>7</v>
      </c>
      <c r="J5" s="4"/>
      <c r="K5" s="4"/>
      <c r="L5" s="4"/>
    </row>
    <row r="6" spans="1:13" ht="48" customHeight="1" x14ac:dyDescent="0.2">
      <c r="A6" s="102"/>
      <c r="B6" s="103"/>
      <c r="C6" s="102"/>
      <c r="D6" s="105"/>
      <c r="E6" s="104" t="s">
        <v>8</v>
      </c>
      <c r="F6" s="104" t="s">
        <v>9</v>
      </c>
      <c r="G6" s="104" t="s">
        <v>8</v>
      </c>
      <c r="H6" s="104" t="s">
        <v>9</v>
      </c>
      <c r="I6" s="102"/>
      <c r="J6" s="4"/>
      <c r="K6" s="4"/>
      <c r="L6" s="4"/>
    </row>
    <row r="7" spans="1:13" ht="21.75" customHeight="1" x14ac:dyDescent="0.2">
      <c r="A7" s="102"/>
      <c r="B7" s="103"/>
      <c r="C7" s="102"/>
      <c r="D7" s="106"/>
      <c r="E7" s="106"/>
      <c r="F7" s="106"/>
      <c r="G7" s="106"/>
      <c r="H7" s="106"/>
      <c r="I7" s="102"/>
      <c r="J7" s="4"/>
      <c r="K7" s="4"/>
      <c r="L7" s="4"/>
    </row>
    <row r="8" spans="1:13" ht="21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4"/>
      <c r="K8" s="10"/>
      <c r="L8" s="4"/>
    </row>
    <row r="9" spans="1:13" ht="24.75" customHeight="1" x14ac:dyDescent="0.2">
      <c r="A9" s="11" t="s">
        <v>10</v>
      </c>
      <c r="B9" s="12" t="s">
        <v>11</v>
      </c>
      <c r="C9" s="9" t="s">
        <v>12</v>
      </c>
      <c r="D9" s="13">
        <v>320</v>
      </c>
      <c r="E9" s="9"/>
      <c r="F9" s="14"/>
      <c r="G9" s="9"/>
      <c r="H9" s="14"/>
      <c r="I9" s="14"/>
      <c r="J9" s="4"/>
      <c r="K9" s="4"/>
      <c r="L9" s="4"/>
    </row>
    <row r="10" spans="1:13" ht="26.25" customHeight="1" x14ac:dyDescent="0.2">
      <c r="A10" s="11" t="s">
        <v>13</v>
      </c>
      <c r="B10" s="12" t="s">
        <v>14</v>
      </c>
      <c r="C10" s="9" t="s">
        <v>15</v>
      </c>
      <c r="D10" s="9">
        <v>1.7</v>
      </c>
      <c r="E10" s="9"/>
      <c r="F10" s="14"/>
      <c r="G10" s="9"/>
      <c r="H10" s="14"/>
      <c r="I10" s="14"/>
      <c r="J10" s="4"/>
      <c r="K10" s="4"/>
      <c r="L10" s="4"/>
    </row>
    <row r="11" spans="1:13" ht="17.25" customHeight="1" x14ac:dyDescent="0.2">
      <c r="A11" s="11" t="s">
        <v>16</v>
      </c>
      <c r="B11" s="12" t="s">
        <v>17</v>
      </c>
      <c r="C11" s="9" t="s">
        <v>12</v>
      </c>
      <c r="D11" s="15">
        <v>320</v>
      </c>
      <c r="E11" s="9"/>
      <c r="F11" s="14"/>
      <c r="G11" s="9"/>
      <c r="H11" s="14"/>
      <c r="I11" s="14"/>
      <c r="J11" s="4"/>
      <c r="K11" s="4"/>
      <c r="L11" s="4"/>
    </row>
    <row r="12" spans="1:13" ht="18.75" customHeight="1" x14ac:dyDescent="0.2">
      <c r="A12" s="11" t="s">
        <v>18</v>
      </c>
      <c r="B12" s="12" t="s">
        <v>19</v>
      </c>
      <c r="C12" s="9" t="s">
        <v>20</v>
      </c>
      <c r="D12" s="15">
        <v>15</v>
      </c>
      <c r="E12" s="9"/>
      <c r="F12" s="14"/>
      <c r="G12" s="9"/>
      <c r="H12" s="14"/>
      <c r="I12" s="14"/>
      <c r="J12" s="4"/>
      <c r="K12" s="4"/>
      <c r="L12" s="4"/>
    </row>
    <row r="13" spans="1:13" ht="24" customHeight="1" x14ac:dyDescent="0.2">
      <c r="A13" s="11" t="s">
        <v>21</v>
      </c>
      <c r="B13" s="12" t="s">
        <v>22</v>
      </c>
      <c r="C13" s="9" t="s">
        <v>23</v>
      </c>
      <c r="D13" s="16">
        <f>D12*0.3</f>
        <v>4.5</v>
      </c>
      <c r="E13" s="9"/>
      <c r="F13" s="14"/>
      <c r="G13" s="9"/>
      <c r="H13" s="14"/>
      <c r="I13" s="14"/>
      <c r="J13" s="4"/>
      <c r="K13" s="4"/>
      <c r="L13" s="4"/>
    </row>
    <row r="14" spans="1:13" ht="22.5" customHeight="1" x14ac:dyDescent="0.2">
      <c r="A14" s="11" t="s">
        <v>24</v>
      </c>
      <c r="B14" s="12" t="s">
        <v>25</v>
      </c>
      <c r="C14" s="9" t="s">
        <v>20</v>
      </c>
      <c r="D14" s="17">
        <f>D12*1.21</f>
        <v>18.149999999999999</v>
      </c>
      <c r="E14" s="9"/>
      <c r="F14" s="14"/>
      <c r="G14" s="9"/>
      <c r="H14" s="14"/>
      <c r="I14" s="14"/>
      <c r="J14" s="4"/>
      <c r="K14" s="4"/>
      <c r="L14" s="4"/>
    </row>
    <row r="15" spans="1:13" ht="21" customHeight="1" x14ac:dyDescent="0.2">
      <c r="A15" s="11" t="s">
        <v>26</v>
      </c>
      <c r="B15" s="12" t="s">
        <v>27</v>
      </c>
      <c r="C15" s="9" t="s">
        <v>20</v>
      </c>
      <c r="D15" s="18">
        <v>320</v>
      </c>
      <c r="E15" s="9"/>
      <c r="F15" s="14"/>
      <c r="G15" s="9"/>
      <c r="H15" s="14"/>
      <c r="I15" s="14"/>
      <c r="J15" s="4"/>
      <c r="K15" s="4"/>
      <c r="L15" s="4"/>
    </row>
    <row r="16" spans="1:13" ht="23.25" customHeight="1" x14ac:dyDescent="0.2">
      <c r="A16" s="11" t="s">
        <v>28</v>
      </c>
      <c r="B16" s="12" t="s">
        <v>29</v>
      </c>
      <c r="C16" s="9" t="s">
        <v>30</v>
      </c>
      <c r="D16" s="15">
        <f>D15*0.3</f>
        <v>96</v>
      </c>
      <c r="E16" s="9"/>
      <c r="F16" s="14"/>
      <c r="G16" s="9"/>
      <c r="H16" s="14"/>
      <c r="I16" s="14"/>
      <c r="J16" s="4"/>
      <c r="K16" s="4"/>
      <c r="L16" s="4"/>
    </row>
    <row r="17" spans="1:12" ht="24" customHeight="1" x14ac:dyDescent="0.2">
      <c r="A17" s="11" t="s">
        <v>31</v>
      </c>
      <c r="B17" s="12" t="s">
        <v>32</v>
      </c>
      <c r="C17" s="9" t="s">
        <v>12</v>
      </c>
      <c r="D17" s="18">
        <v>320</v>
      </c>
      <c r="E17" s="9"/>
      <c r="F17" s="14"/>
      <c r="G17" s="9"/>
      <c r="H17" s="14"/>
      <c r="I17" s="14"/>
      <c r="J17" s="4"/>
      <c r="K17" s="4"/>
      <c r="L17" s="4"/>
    </row>
    <row r="18" spans="1:12" ht="26.25" customHeight="1" x14ac:dyDescent="0.2">
      <c r="A18" s="11" t="s">
        <v>33</v>
      </c>
      <c r="B18" s="12" t="s">
        <v>34</v>
      </c>
      <c r="C18" s="9" t="s">
        <v>12</v>
      </c>
      <c r="D18" s="15">
        <f>D17*1.12</f>
        <v>358.40000000000003</v>
      </c>
      <c r="E18" s="9"/>
      <c r="F18" s="14"/>
      <c r="G18" s="9"/>
      <c r="H18" s="14"/>
      <c r="I18" s="14"/>
      <c r="J18" s="4"/>
      <c r="K18" s="4"/>
      <c r="L18" s="4"/>
    </row>
    <row r="19" spans="1:12" ht="26.25" customHeight="1" x14ac:dyDescent="0.2">
      <c r="A19" s="11" t="s">
        <v>35</v>
      </c>
      <c r="B19" s="12" t="s">
        <v>36</v>
      </c>
      <c r="C19" s="9" t="s">
        <v>12</v>
      </c>
      <c r="D19" s="15">
        <f>D17*1.12</f>
        <v>358.40000000000003</v>
      </c>
      <c r="E19" s="9"/>
      <c r="F19" s="14"/>
      <c r="G19" s="9"/>
      <c r="H19" s="14"/>
      <c r="I19" s="14"/>
      <c r="J19" s="4"/>
      <c r="K19" s="4"/>
      <c r="L19" s="4"/>
    </row>
    <row r="20" spans="1:12" ht="25.5" customHeight="1" x14ac:dyDescent="0.2">
      <c r="A20" s="11" t="s">
        <v>37</v>
      </c>
      <c r="B20" s="12" t="s">
        <v>38</v>
      </c>
      <c r="C20" s="9" t="s">
        <v>30</v>
      </c>
      <c r="D20" s="15">
        <v>280</v>
      </c>
      <c r="E20" s="9"/>
      <c r="F20" s="14"/>
      <c r="G20" s="9"/>
      <c r="H20" s="14"/>
      <c r="I20" s="14"/>
      <c r="J20" s="4"/>
      <c r="K20" s="4"/>
      <c r="L20" s="4"/>
    </row>
    <row r="21" spans="1:12" ht="21.75" customHeight="1" x14ac:dyDescent="0.2">
      <c r="A21" s="11" t="s">
        <v>39</v>
      </c>
      <c r="B21" s="12" t="s">
        <v>40</v>
      </c>
      <c r="C21" s="9" t="s">
        <v>41</v>
      </c>
      <c r="D21" s="15">
        <v>40</v>
      </c>
      <c r="E21" s="9"/>
      <c r="F21" s="14"/>
      <c r="G21" s="9"/>
      <c r="H21" s="14"/>
      <c r="I21" s="14"/>
      <c r="J21" s="4"/>
      <c r="K21" s="4"/>
      <c r="L21" s="4"/>
    </row>
    <row r="22" spans="1:12" ht="25.5" customHeight="1" x14ac:dyDescent="0.2">
      <c r="A22" s="11" t="s">
        <v>42</v>
      </c>
      <c r="B22" s="12" t="s">
        <v>43</v>
      </c>
      <c r="C22" s="9" t="s">
        <v>12</v>
      </c>
      <c r="D22" s="15">
        <f>D21*1.3</f>
        <v>52</v>
      </c>
      <c r="E22" s="9"/>
      <c r="F22" s="14"/>
      <c r="G22" s="9"/>
      <c r="H22" s="14"/>
      <c r="I22" s="14"/>
      <c r="J22" s="4"/>
      <c r="K22" s="4"/>
      <c r="L22" s="4"/>
    </row>
    <row r="23" spans="1:12" ht="24" customHeight="1" x14ac:dyDescent="0.2">
      <c r="A23" s="11" t="s">
        <v>44</v>
      </c>
      <c r="B23" s="12" t="s">
        <v>71</v>
      </c>
      <c r="C23" s="9" t="s">
        <v>23</v>
      </c>
      <c r="D23" s="15">
        <v>1.7</v>
      </c>
      <c r="E23" s="9"/>
      <c r="F23" s="14"/>
      <c r="G23" s="9"/>
      <c r="H23" s="14"/>
      <c r="I23" s="14"/>
      <c r="J23" s="4"/>
      <c r="K23" s="4"/>
      <c r="L23" s="4"/>
    </row>
    <row r="24" spans="1:12" ht="27" customHeight="1" x14ac:dyDescent="0.2">
      <c r="A24" s="11" t="s">
        <v>87</v>
      </c>
      <c r="B24" s="12" t="s">
        <v>73</v>
      </c>
      <c r="C24" s="9" t="s">
        <v>23</v>
      </c>
      <c r="D24" s="15">
        <v>1.7</v>
      </c>
      <c r="E24" s="9"/>
      <c r="F24" s="14"/>
      <c r="G24" s="9"/>
      <c r="H24" s="14"/>
      <c r="I24" s="14"/>
      <c r="J24" s="4"/>
      <c r="K24" s="4"/>
      <c r="L24" s="4"/>
    </row>
    <row r="25" spans="1:12" s="27" customFormat="1" ht="27" customHeight="1" x14ac:dyDescent="0.2">
      <c r="A25" s="11" t="s">
        <v>47</v>
      </c>
      <c r="B25" s="12" t="s">
        <v>75</v>
      </c>
      <c r="C25" s="9" t="s">
        <v>76</v>
      </c>
      <c r="D25" s="9"/>
      <c r="E25" s="9"/>
      <c r="F25" s="14"/>
      <c r="G25" s="9"/>
      <c r="H25" s="14"/>
      <c r="I25" s="14"/>
      <c r="J25" s="26"/>
      <c r="K25" s="26"/>
      <c r="L25" s="26"/>
    </row>
    <row r="26" spans="1:12" s="26" customFormat="1" ht="31.9" customHeight="1" x14ac:dyDescent="0.2">
      <c r="A26" s="11" t="s">
        <v>49</v>
      </c>
      <c r="B26" s="12" t="s">
        <v>78</v>
      </c>
      <c r="C26" s="28"/>
      <c r="D26" s="9"/>
      <c r="E26" s="9"/>
      <c r="F26" s="14"/>
      <c r="G26" s="9"/>
      <c r="H26" s="14"/>
      <c r="I26" s="14"/>
    </row>
    <row r="27" spans="1:12" s="27" customFormat="1" ht="27" customHeight="1" x14ac:dyDescent="0.2">
      <c r="A27" s="11" t="s">
        <v>88</v>
      </c>
      <c r="B27" s="12" t="s">
        <v>75</v>
      </c>
      <c r="C27" s="9" t="s">
        <v>76</v>
      </c>
      <c r="D27" s="9"/>
      <c r="E27" s="9"/>
      <c r="F27" s="14"/>
      <c r="G27" s="9"/>
      <c r="H27" s="14"/>
      <c r="I27" s="14"/>
      <c r="J27" s="26"/>
      <c r="K27" s="26"/>
      <c r="L27" s="26"/>
    </row>
    <row r="28" spans="1:12" s="26" customFormat="1" ht="27" customHeight="1" x14ac:dyDescent="0.2">
      <c r="A28" s="11" t="s">
        <v>52</v>
      </c>
      <c r="B28" s="12" t="s">
        <v>81</v>
      </c>
      <c r="C28" s="28"/>
      <c r="D28" s="9"/>
      <c r="E28" s="9"/>
      <c r="F28" s="14"/>
      <c r="G28" s="9"/>
      <c r="H28" s="14"/>
      <c r="I28" s="14"/>
    </row>
    <row r="29" spans="1:12" s="27" customFormat="1" ht="20.25" customHeight="1" x14ac:dyDescent="0.2">
      <c r="A29" s="11" t="s">
        <v>55</v>
      </c>
      <c r="B29" s="12" t="s">
        <v>75</v>
      </c>
      <c r="C29" s="9" t="s">
        <v>76</v>
      </c>
      <c r="D29" s="9"/>
      <c r="E29" s="9"/>
      <c r="F29" s="14"/>
      <c r="G29" s="9"/>
      <c r="H29" s="14"/>
      <c r="I29" s="14"/>
      <c r="J29" s="26"/>
      <c r="K29" s="26"/>
      <c r="L29" s="26"/>
    </row>
    <row r="30" spans="1:12" ht="22.5" customHeight="1" x14ac:dyDescent="0.2">
      <c r="A30" s="11" t="s">
        <v>57</v>
      </c>
      <c r="B30" s="29" t="s">
        <v>84</v>
      </c>
      <c r="C30" s="96">
        <v>0.18</v>
      </c>
      <c r="D30" s="97"/>
      <c r="E30" s="30"/>
      <c r="F30" s="30"/>
      <c r="G30" s="30"/>
      <c r="H30" s="30"/>
      <c r="I30" s="31"/>
    </row>
    <row r="31" spans="1:12" ht="22.5" customHeight="1" x14ac:dyDescent="0.2">
      <c r="A31" s="11" t="s">
        <v>59</v>
      </c>
      <c r="B31" s="32" t="s">
        <v>86</v>
      </c>
      <c r="C31" s="30"/>
      <c r="D31" s="30"/>
      <c r="E31" s="30"/>
      <c r="F31" s="30"/>
      <c r="G31" s="30"/>
      <c r="H31" s="30"/>
      <c r="I31" s="31"/>
    </row>
    <row r="32" spans="1:12" ht="22.5" customHeight="1" x14ac:dyDescent="0.2"/>
    <row r="33" spans="2:2" ht="22.5" customHeight="1" x14ac:dyDescent="0.2">
      <c r="B33" s="33"/>
    </row>
    <row r="34" spans="2:2" ht="22.5" customHeight="1" x14ac:dyDescent="0.2">
      <c r="B34" s="33"/>
    </row>
    <row r="35" spans="2:2" ht="22.5" customHeight="1" x14ac:dyDescent="0.2"/>
    <row r="36" spans="2:2" ht="20.100000000000001" customHeight="1" x14ac:dyDescent="0.2"/>
    <row r="37" spans="2:2" ht="20.100000000000001" customHeight="1" x14ac:dyDescent="0.2"/>
    <row r="38" spans="2:2" ht="20.100000000000001" customHeight="1" x14ac:dyDescent="0.2"/>
    <row r="39" spans="2:2" ht="20.100000000000001" customHeight="1" x14ac:dyDescent="0.2"/>
    <row r="40" spans="2:2" ht="20.100000000000001" customHeight="1" x14ac:dyDescent="0.2"/>
    <row r="41" spans="2:2" ht="20.100000000000001" customHeight="1" x14ac:dyDescent="0.2"/>
    <row r="42" spans="2:2" ht="20.100000000000001" customHeight="1" x14ac:dyDescent="0.2"/>
    <row r="43" spans="2:2" ht="20.100000000000001" customHeight="1" x14ac:dyDescent="0.2"/>
    <row r="44" spans="2:2" ht="20.100000000000001" customHeight="1" x14ac:dyDescent="0.2"/>
    <row r="45" spans="2:2" ht="20.100000000000001" customHeight="1" x14ac:dyDescent="0.2"/>
    <row r="46" spans="2:2" ht="20.100000000000001" customHeight="1" x14ac:dyDescent="0.2"/>
    <row r="47" spans="2:2" ht="20.100000000000001" customHeight="1" x14ac:dyDescent="0.2"/>
    <row r="48" spans="2:2" ht="20.100000000000001" customHeight="1" x14ac:dyDescent="0.2"/>
    <row r="64" ht="13.5" customHeight="1" x14ac:dyDescent="0.2"/>
    <row r="106" spans="1:9" s="2" customFormat="1" ht="18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s="2" customFormat="1" ht="18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s="2" customFormat="1" ht="18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s="2" customFormat="1" ht="24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s="2" customFormat="1" ht="24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s="2" customFormat="1" ht="18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s="2" customFormat="1" ht="37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ht="25.5" customHeight="1" x14ac:dyDescent="0.2"/>
    <row r="115" ht="18.75" customHeight="1" x14ac:dyDescent="0.2"/>
    <row r="117" ht="25.5" customHeight="1" x14ac:dyDescent="0.2"/>
  </sheetData>
  <mergeCells count="16">
    <mergeCell ref="C30:D30"/>
    <mergeCell ref="A1:B1"/>
    <mergeCell ref="D1:F1"/>
    <mergeCell ref="A2:I2"/>
    <mergeCell ref="B3:J3"/>
    <mergeCell ref="A5:A7"/>
    <mergeCell ref="B5:B7"/>
    <mergeCell ref="C5:C7"/>
    <mergeCell ref="D5:D7"/>
    <mergeCell ref="E5:F5"/>
    <mergeCell ref="G5:H5"/>
    <mergeCell ref="I5:I7"/>
    <mergeCell ref="E6:E7"/>
    <mergeCell ref="F6:F7"/>
    <mergeCell ref="G6:G7"/>
    <mergeCell ref="H6:H7"/>
  </mergeCells>
  <printOptions horizontalCentered="1"/>
  <pageMargins left="0.2" right="0.2" top="0.2" bottom="0.2" header="0.2" footer="0.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view="pageBreakPreview" zoomScale="70" zoomScaleNormal="100" zoomScaleSheetLayoutView="70" workbookViewId="0">
      <selection activeCell="A3" sqref="A3:L3"/>
    </sheetView>
  </sheetViews>
  <sheetFormatPr defaultRowHeight="21" x14ac:dyDescent="0.4"/>
  <cols>
    <col min="1" max="1" width="5.625" style="8" customWidth="1"/>
    <col min="2" max="2" width="85.125" style="44" customWidth="1"/>
    <col min="3" max="3" width="12.75" style="8" customWidth="1"/>
    <col min="4" max="4" width="4.75" style="8" hidden="1" customWidth="1"/>
    <col min="5" max="5" width="11.875" style="8" customWidth="1"/>
    <col min="6" max="6" width="11.125" style="8" customWidth="1"/>
    <col min="7" max="7" width="11.375" style="8" customWidth="1"/>
    <col min="8" max="8" width="10" style="8" customWidth="1"/>
    <col min="9" max="9" width="11.75" style="8" customWidth="1"/>
    <col min="10" max="10" width="8.25" style="8" customWidth="1"/>
    <col min="11" max="11" width="8.875" style="8" customWidth="1"/>
    <col min="12" max="12" width="13.375" style="8" customWidth="1"/>
    <col min="13" max="13" width="8.5" style="8" customWidth="1"/>
    <col min="14" max="256" width="9" style="8"/>
    <col min="257" max="257" width="5.625" style="8" customWidth="1"/>
    <col min="258" max="258" width="85.125" style="8" customWidth="1"/>
    <col min="259" max="259" width="12.75" style="8" customWidth="1"/>
    <col min="260" max="260" width="0" style="8" hidden="1" customWidth="1"/>
    <col min="261" max="261" width="11.875" style="8" customWidth="1"/>
    <col min="262" max="262" width="11.125" style="8" customWidth="1"/>
    <col min="263" max="263" width="11.375" style="8" customWidth="1"/>
    <col min="264" max="264" width="10" style="8" customWidth="1"/>
    <col min="265" max="265" width="11.75" style="8" customWidth="1"/>
    <col min="266" max="266" width="8.25" style="8" customWidth="1"/>
    <col min="267" max="267" width="8.875" style="8" customWidth="1"/>
    <col min="268" max="268" width="13.375" style="8" customWidth="1"/>
    <col min="269" max="269" width="8.5" style="8" customWidth="1"/>
    <col min="270" max="512" width="9" style="8"/>
    <col min="513" max="513" width="5.625" style="8" customWidth="1"/>
    <col min="514" max="514" width="85.125" style="8" customWidth="1"/>
    <col min="515" max="515" width="12.75" style="8" customWidth="1"/>
    <col min="516" max="516" width="0" style="8" hidden="1" customWidth="1"/>
    <col min="517" max="517" width="11.875" style="8" customWidth="1"/>
    <col min="518" max="518" width="11.125" style="8" customWidth="1"/>
    <col min="519" max="519" width="11.375" style="8" customWidth="1"/>
    <col min="520" max="520" width="10" style="8" customWidth="1"/>
    <col min="521" max="521" width="11.75" style="8" customWidth="1"/>
    <col min="522" max="522" width="8.25" style="8" customWidth="1"/>
    <col min="523" max="523" width="8.875" style="8" customWidth="1"/>
    <col min="524" max="524" width="13.375" style="8" customWidth="1"/>
    <col min="525" max="525" width="8.5" style="8" customWidth="1"/>
    <col min="526" max="768" width="9" style="8"/>
    <col min="769" max="769" width="5.625" style="8" customWidth="1"/>
    <col min="770" max="770" width="85.125" style="8" customWidth="1"/>
    <col min="771" max="771" width="12.75" style="8" customWidth="1"/>
    <col min="772" max="772" width="0" style="8" hidden="1" customWidth="1"/>
    <col min="773" max="773" width="11.875" style="8" customWidth="1"/>
    <col min="774" max="774" width="11.125" style="8" customWidth="1"/>
    <col min="775" max="775" width="11.375" style="8" customWidth="1"/>
    <col min="776" max="776" width="10" style="8" customWidth="1"/>
    <col min="777" max="777" width="11.75" style="8" customWidth="1"/>
    <col min="778" max="778" width="8.25" style="8" customWidth="1"/>
    <col min="779" max="779" width="8.875" style="8" customWidth="1"/>
    <col min="780" max="780" width="13.375" style="8" customWidth="1"/>
    <col min="781" max="781" width="8.5" style="8" customWidth="1"/>
    <col min="782" max="1024" width="9" style="8"/>
    <col min="1025" max="1025" width="5.625" style="8" customWidth="1"/>
    <col min="1026" max="1026" width="85.125" style="8" customWidth="1"/>
    <col min="1027" max="1027" width="12.75" style="8" customWidth="1"/>
    <col min="1028" max="1028" width="0" style="8" hidden="1" customWidth="1"/>
    <col min="1029" max="1029" width="11.875" style="8" customWidth="1"/>
    <col min="1030" max="1030" width="11.125" style="8" customWidth="1"/>
    <col min="1031" max="1031" width="11.375" style="8" customWidth="1"/>
    <col min="1032" max="1032" width="10" style="8" customWidth="1"/>
    <col min="1033" max="1033" width="11.75" style="8" customWidth="1"/>
    <col min="1034" max="1034" width="8.25" style="8" customWidth="1"/>
    <col min="1035" max="1035" width="8.875" style="8" customWidth="1"/>
    <col min="1036" max="1036" width="13.375" style="8" customWidth="1"/>
    <col min="1037" max="1037" width="8.5" style="8" customWidth="1"/>
    <col min="1038" max="1280" width="9" style="8"/>
    <col min="1281" max="1281" width="5.625" style="8" customWidth="1"/>
    <col min="1282" max="1282" width="85.125" style="8" customWidth="1"/>
    <col min="1283" max="1283" width="12.75" style="8" customWidth="1"/>
    <col min="1284" max="1284" width="0" style="8" hidden="1" customWidth="1"/>
    <col min="1285" max="1285" width="11.875" style="8" customWidth="1"/>
    <col min="1286" max="1286" width="11.125" style="8" customWidth="1"/>
    <col min="1287" max="1287" width="11.375" style="8" customWidth="1"/>
    <col min="1288" max="1288" width="10" style="8" customWidth="1"/>
    <col min="1289" max="1289" width="11.75" style="8" customWidth="1"/>
    <col min="1290" max="1290" width="8.25" style="8" customWidth="1"/>
    <col min="1291" max="1291" width="8.875" style="8" customWidth="1"/>
    <col min="1292" max="1292" width="13.375" style="8" customWidth="1"/>
    <col min="1293" max="1293" width="8.5" style="8" customWidth="1"/>
    <col min="1294" max="1536" width="9" style="8"/>
    <col min="1537" max="1537" width="5.625" style="8" customWidth="1"/>
    <col min="1538" max="1538" width="85.125" style="8" customWidth="1"/>
    <col min="1539" max="1539" width="12.75" style="8" customWidth="1"/>
    <col min="1540" max="1540" width="0" style="8" hidden="1" customWidth="1"/>
    <col min="1541" max="1541" width="11.875" style="8" customWidth="1"/>
    <col min="1542" max="1542" width="11.125" style="8" customWidth="1"/>
    <col min="1543" max="1543" width="11.375" style="8" customWidth="1"/>
    <col min="1544" max="1544" width="10" style="8" customWidth="1"/>
    <col min="1545" max="1545" width="11.75" style="8" customWidth="1"/>
    <col min="1546" max="1546" width="8.25" style="8" customWidth="1"/>
    <col min="1547" max="1547" width="8.875" style="8" customWidth="1"/>
    <col min="1548" max="1548" width="13.375" style="8" customWidth="1"/>
    <col min="1549" max="1549" width="8.5" style="8" customWidth="1"/>
    <col min="1550" max="1792" width="9" style="8"/>
    <col min="1793" max="1793" width="5.625" style="8" customWidth="1"/>
    <col min="1794" max="1794" width="85.125" style="8" customWidth="1"/>
    <col min="1795" max="1795" width="12.75" style="8" customWidth="1"/>
    <col min="1796" max="1796" width="0" style="8" hidden="1" customWidth="1"/>
    <col min="1797" max="1797" width="11.875" style="8" customWidth="1"/>
    <col min="1798" max="1798" width="11.125" style="8" customWidth="1"/>
    <col min="1799" max="1799" width="11.375" style="8" customWidth="1"/>
    <col min="1800" max="1800" width="10" style="8" customWidth="1"/>
    <col min="1801" max="1801" width="11.75" style="8" customWidth="1"/>
    <col min="1802" max="1802" width="8.25" style="8" customWidth="1"/>
    <col min="1803" max="1803" width="8.875" style="8" customWidth="1"/>
    <col min="1804" max="1804" width="13.375" style="8" customWidth="1"/>
    <col min="1805" max="1805" width="8.5" style="8" customWidth="1"/>
    <col min="1806" max="2048" width="9" style="8"/>
    <col min="2049" max="2049" width="5.625" style="8" customWidth="1"/>
    <col min="2050" max="2050" width="85.125" style="8" customWidth="1"/>
    <col min="2051" max="2051" width="12.75" style="8" customWidth="1"/>
    <col min="2052" max="2052" width="0" style="8" hidden="1" customWidth="1"/>
    <col min="2053" max="2053" width="11.875" style="8" customWidth="1"/>
    <col min="2054" max="2054" width="11.125" style="8" customWidth="1"/>
    <col min="2055" max="2055" width="11.375" style="8" customWidth="1"/>
    <col min="2056" max="2056" width="10" style="8" customWidth="1"/>
    <col min="2057" max="2057" width="11.75" style="8" customWidth="1"/>
    <col min="2058" max="2058" width="8.25" style="8" customWidth="1"/>
    <col min="2059" max="2059" width="8.875" style="8" customWidth="1"/>
    <col min="2060" max="2060" width="13.375" style="8" customWidth="1"/>
    <col min="2061" max="2061" width="8.5" style="8" customWidth="1"/>
    <col min="2062" max="2304" width="9" style="8"/>
    <col min="2305" max="2305" width="5.625" style="8" customWidth="1"/>
    <col min="2306" max="2306" width="85.125" style="8" customWidth="1"/>
    <col min="2307" max="2307" width="12.75" style="8" customWidth="1"/>
    <col min="2308" max="2308" width="0" style="8" hidden="1" customWidth="1"/>
    <col min="2309" max="2309" width="11.875" style="8" customWidth="1"/>
    <col min="2310" max="2310" width="11.125" style="8" customWidth="1"/>
    <col min="2311" max="2311" width="11.375" style="8" customWidth="1"/>
    <col min="2312" max="2312" width="10" style="8" customWidth="1"/>
    <col min="2313" max="2313" width="11.75" style="8" customWidth="1"/>
    <col min="2314" max="2314" width="8.25" style="8" customWidth="1"/>
    <col min="2315" max="2315" width="8.875" style="8" customWidth="1"/>
    <col min="2316" max="2316" width="13.375" style="8" customWidth="1"/>
    <col min="2317" max="2317" width="8.5" style="8" customWidth="1"/>
    <col min="2318" max="2560" width="9" style="8"/>
    <col min="2561" max="2561" width="5.625" style="8" customWidth="1"/>
    <col min="2562" max="2562" width="85.125" style="8" customWidth="1"/>
    <col min="2563" max="2563" width="12.75" style="8" customWidth="1"/>
    <col min="2564" max="2564" width="0" style="8" hidden="1" customWidth="1"/>
    <col min="2565" max="2565" width="11.875" style="8" customWidth="1"/>
    <col min="2566" max="2566" width="11.125" style="8" customWidth="1"/>
    <col min="2567" max="2567" width="11.375" style="8" customWidth="1"/>
    <col min="2568" max="2568" width="10" style="8" customWidth="1"/>
    <col min="2569" max="2569" width="11.75" style="8" customWidth="1"/>
    <col min="2570" max="2570" width="8.25" style="8" customWidth="1"/>
    <col min="2571" max="2571" width="8.875" style="8" customWidth="1"/>
    <col min="2572" max="2572" width="13.375" style="8" customWidth="1"/>
    <col min="2573" max="2573" width="8.5" style="8" customWidth="1"/>
    <col min="2574" max="2816" width="9" style="8"/>
    <col min="2817" max="2817" width="5.625" style="8" customWidth="1"/>
    <col min="2818" max="2818" width="85.125" style="8" customWidth="1"/>
    <col min="2819" max="2819" width="12.75" style="8" customWidth="1"/>
    <col min="2820" max="2820" width="0" style="8" hidden="1" customWidth="1"/>
    <col min="2821" max="2821" width="11.875" style="8" customWidth="1"/>
    <col min="2822" max="2822" width="11.125" style="8" customWidth="1"/>
    <col min="2823" max="2823" width="11.375" style="8" customWidth="1"/>
    <col min="2824" max="2824" width="10" style="8" customWidth="1"/>
    <col min="2825" max="2825" width="11.75" style="8" customWidth="1"/>
    <col min="2826" max="2826" width="8.25" style="8" customWidth="1"/>
    <col min="2827" max="2827" width="8.875" style="8" customWidth="1"/>
    <col min="2828" max="2828" width="13.375" style="8" customWidth="1"/>
    <col min="2829" max="2829" width="8.5" style="8" customWidth="1"/>
    <col min="2830" max="3072" width="9" style="8"/>
    <col min="3073" max="3073" width="5.625" style="8" customWidth="1"/>
    <col min="3074" max="3074" width="85.125" style="8" customWidth="1"/>
    <col min="3075" max="3075" width="12.75" style="8" customWidth="1"/>
    <col min="3076" max="3076" width="0" style="8" hidden="1" customWidth="1"/>
    <col min="3077" max="3077" width="11.875" style="8" customWidth="1"/>
    <col min="3078" max="3078" width="11.125" style="8" customWidth="1"/>
    <col min="3079" max="3079" width="11.375" style="8" customWidth="1"/>
    <col min="3080" max="3080" width="10" style="8" customWidth="1"/>
    <col min="3081" max="3081" width="11.75" style="8" customWidth="1"/>
    <col min="3082" max="3082" width="8.25" style="8" customWidth="1"/>
    <col min="3083" max="3083" width="8.875" style="8" customWidth="1"/>
    <col min="3084" max="3084" width="13.375" style="8" customWidth="1"/>
    <col min="3085" max="3085" width="8.5" style="8" customWidth="1"/>
    <col min="3086" max="3328" width="9" style="8"/>
    <col min="3329" max="3329" width="5.625" style="8" customWidth="1"/>
    <col min="3330" max="3330" width="85.125" style="8" customWidth="1"/>
    <col min="3331" max="3331" width="12.75" style="8" customWidth="1"/>
    <col min="3332" max="3332" width="0" style="8" hidden="1" customWidth="1"/>
    <col min="3333" max="3333" width="11.875" style="8" customWidth="1"/>
    <col min="3334" max="3334" width="11.125" style="8" customWidth="1"/>
    <col min="3335" max="3335" width="11.375" style="8" customWidth="1"/>
    <col min="3336" max="3336" width="10" style="8" customWidth="1"/>
    <col min="3337" max="3337" width="11.75" style="8" customWidth="1"/>
    <col min="3338" max="3338" width="8.25" style="8" customWidth="1"/>
    <col min="3339" max="3339" width="8.875" style="8" customWidth="1"/>
    <col min="3340" max="3340" width="13.375" style="8" customWidth="1"/>
    <col min="3341" max="3341" width="8.5" style="8" customWidth="1"/>
    <col min="3342" max="3584" width="9" style="8"/>
    <col min="3585" max="3585" width="5.625" style="8" customWidth="1"/>
    <col min="3586" max="3586" width="85.125" style="8" customWidth="1"/>
    <col min="3587" max="3587" width="12.75" style="8" customWidth="1"/>
    <col min="3588" max="3588" width="0" style="8" hidden="1" customWidth="1"/>
    <col min="3589" max="3589" width="11.875" style="8" customWidth="1"/>
    <col min="3590" max="3590" width="11.125" style="8" customWidth="1"/>
    <col min="3591" max="3591" width="11.375" style="8" customWidth="1"/>
    <col min="3592" max="3592" width="10" style="8" customWidth="1"/>
    <col min="3593" max="3593" width="11.75" style="8" customWidth="1"/>
    <col min="3594" max="3594" width="8.25" style="8" customWidth="1"/>
    <col min="3595" max="3595" width="8.875" style="8" customWidth="1"/>
    <col min="3596" max="3596" width="13.375" style="8" customWidth="1"/>
    <col min="3597" max="3597" width="8.5" style="8" customWidth="1"/>
    <col min="3598" max="3840" width="9" style="8"/>
    <col min="3841" max="3841" width="5.625" style="8" customWidth="1"/>
    <col min="3842" max="3842" width="85.125" style="8" customWidth="1"/>
    <col min="3843" max="3843" width="12.75" style="8" customWidth="1"/>
    <col min="3844" max="3844" width="0" style="8" hidden="1" customWidth="1"/>
    <col min="3845" max="3845" width="11.875" style="8" customWidth="1"/>
    <col min="3846" max="3846" width="11.125" style="8" customWidth="1"/>
    <col min="3847" max="3847" width="11.375" style="8" customWidth="1"/>
    <col min="3848" max="3848" width="10" style="8" customWidth="1"/>
    <col min="3849" max="3849" width="11.75" style="8" customWidth="1"/>
    <col min="3850" max="3850" width="8.25" style="8" customWidth="1"/>
    <col min="3851" max="3851" width="8.875" style="8" customWidth="1"/>
    <col min="3852" max="3852" width="13.375" style="8" customWidth="1"/>
    <col min="3853" max="3853" width="8.5" style="8" customWidth="1"/>
    <col min="3854" max="4096" width="9" style="8"/>
    <col min="4097" max="4097" width="5.625" style="8" customWidth="1"/>
    <col min="4098" max="4098" width="85.125" style="8" customWidth="1"/>
    <col min="4099" max="4099" width="12.75" style="8" customWidth="1"/>
    <col min="4100" max="4100" width="0" style="8" hidden="1" customWidth="1"/>
    <col min="4101" max="4101" width="11.875" style="8" customWidth="1"/>
    <col min="4102" max="4102" width="11.125" style="8" customWidth="1"/>
    <col min="4103" max="4103" width="11.375" style="8" customWidth="1"/>
    <col min="4104" max="4104" width="10" style="8" customWidth="1"/>
    <col min="4105" max="4105" width="11.75" style="8" customWidth="1"/>
    <col min="4106" max="4106" width="8.25" style="8" customWidth="1"/>
    <col min="4107" max="4107" width="8.875" style="8" customWidth="1"/>
    <col min="4108" max="4108" width="13.375" style="8" customWidth="1"/>
    <col min="4109" max="4109" width="8.5" style="8" customWidth="1"/>
    <col min="4110" max="4352" width="9" style="8"/>
    <col min="4353" max="4353" width="5.625" style="8" customWidth="1"/>
    <col min="4354" max="4354" width="85.125" style="8" customWidth="1"/>
    <col min="4355" max="4355" width="12.75" style="8" customWidth="1"/>
    <col min="4356" max="4356" width="0" style="8" hidden="1" customWidth="1"/>
    <col min="4357" max="4357" width="11.875" style="8" customWidth="1"/>
    <col min="4358" max="4358" width="11.125" style="8" customWidth="1"/>
    <col min="4359" max="4359" width="11.375" style="8" customWidth="1"/>
    <col min="4360" max="4360" width="10" style="8" customWidth="1"/>
    <col min="4361" max="4361" width="11.75" style="8" customWidth="1"/>
    <col min="4362" max="4362" width="8.25" style="8" customWidth="1"/>
    <col min="4363" max="4363" width="8.875" style="8" customWidth="1"/>
    <col min="4364" max="4364" width="13.375" style="8" customWidth="1"/>
    <col min="4365" max="4365" width="8.5" style="8" customWidth="1"/>
    <col min="4366" max="4608" width="9" style="8"/>
    <col min="4609" max="4609" width="5.625" style="8" customWidth="1"/>
    <col min="4610" max="4610" width="85.125" style="8" customWidth="1"/>
    <col min="4611" max="4611" width="12.75" style="8" customWidth="1"/>
    <col min="4612" max="4612" width="0" style="8" hidden="1" customWidth="1"/>
    <col min="4613" max="4613" width="11.875" style="8" customWidth="1"/>
    <col min="4614" max="4614" width="11.125" style="8" customWidth="1"/>
    <col min="4615" max="4615" width="11.375" style="8" customWidth="1"/>
    <col min="4616" max="4616" width="10" style="8" customWidth="1"/>
    <col min="4617" max="4617" width="11.75" style="8" customWidth="1"/>
    <col min="4618" max="4618" width="8.25" style="8" customWidth="1"/>
    <col min="4619" max="4619" width="8.875" style="8" customWidth="1"/>
    <col min="4620" max="4620" width="13.375" style="8" customWidth="1"/>
    <col min="4621" max="4621" width="8.5" style="8" customWidth="1"/>
    <col min="4622" max="4864" width="9" style="8"/>
    <col min="4865" max="4865" width="5.625" style="8" customWidth="1"/>
    <col min="4866" max="4866" width="85.125" style="8" customWidth="1"/>
    <col min="4867" max="4867" width="12.75" style="8" customWidth="1"/>
    <col min="4868" max="4868" width="0" style="8" hidden="1" customWidth="1"/>
    <col min="4869" max="4869" width="11.875" style="8" customWidth="1"/>
    <col min="4870" max="4870" width="11.125" style="8" customWidth="1"/>
    <col min="4871" max="4871" width="11.375" style="8" customWidth="1"/>
    <col min="4872" max="4872" width="10" style="8" customWidth="1"/>
    <col min="4873" max="4873" width="11.75" style="8" customWidth="1"/>
    <col min="4874" max="4874" width="8.25" style="8" customWidth="1"/>
    <col min="4875" max="4875" width="8.875" style="8" customWidth="1"/>
    <col min="4876" max="4876" width="13.375" style="8" customWidth="1"/>
    <col min="4877" max="4877" width="8.5" style="8" customWidth="1"/>
    <col min="4878" max="5120" width="9" style="8"/>
    <col min="5121" max="5121" width="5.625" style="8" customWidth="1"/>
    <col min="5122" max="5122" width="85.125" style="8" customWidth="1"/>
    <col min="5123" max="5123" width="12.75" style="8" customWidth="1"/>
    <col min="5124" max="5124" width="0" style="8" hidden="1" customWidth="1"/>
    <col min="5125" max="5125" width="11.875" style="8" customWidth="1"/>
    <col min="5126" max="5126" width="11.125" style="8" customWidth="1"/>
    <col min="5127" max="5127" width="11.375" style="8" customWidth="1"/>
    <col min="5128" max="5128" width="10" style="8" customWidth="1"/>
    <col min="5129" max="5129" width="11.75" style="8" customWidth="1"/>
    <col min="5130" max="5130" width="8.25" style="8" customWidth="1"/>
    <col min="5131" max="5131" width="8.875" style="8" customWidth="1"/>
    <col min="5132" max="5132" width="13.375" style="8" customWidth="1"/>
    <col min="5133" max="5133" width="8.5" style="8" customWidth="1"/>
    <col min="5134" max="5376" width="9" style="8"/>
    <col min="5377" max="5377" width="5.625" style="8" customWidth="1"/>
    <col min="5378" max="5378" width="85.125" style="8" customWidth="1"/>
    <col min="5379" max="5379" width="12.75" style="8" customWidth="1"/>
    <col min="5380" max="5380" width="0" style="8" hidden="1" customWidth="1"/>
    <col min="5381" max="5381" width="11.875" style="8" customWidth="1"/>
    <col min="5382" max="5382" width="11.125" style="8" customWidth="1"/>
    <col min="5383" max="5383" width="11.375" style="8" customWidth="1"/>
    <col min="5384" max="5384" width="10" style="8" customWidth="1"/>
    <col min="5385" max="5385" width="11.75" style="8" customWidth="1"/>
    <col min="5386" max="5386" width="8.25" style="8" customWidth="1"/>
    <col min="5387" max="5387" width="8.875" style="8" customWidth="1"/>
    <col min="5388" max="5388" width="13.375" style="8" customWidth="1"/>
    <col min="5389" max="5389" width="8.5" style="8" customWidth="1"/>
    <col min="5390" max="5632" width="9" style="8"/>
    <col min="5633" max="5633" width="5.625" style="8" customWidth="1"/>
    <col min="5634" max="5634" width="85.125" style="8" customWidth="1"/>
    <col min="5635" max="5635" width="12.75" style="8" customWidth="1"/>
    <col min="5636" max="5636" width="0" style="8" hidden="1" customWidth="1"/>
    <col min="5637" max="5637" width="11.875" style="8" customWidth="1"/>
    <col min="5638" max="5638" width="11.125" style="8" customWidth="1"/>
    <col min="5639" max="5639" width="11.375" style="8" customWidth="1"/>
    <col min="5640" max="5640" width="10" style="8" customWidth="1"/>
    <col min="5641" max="5641" width="11.75" style="8" customWidth="1"/>
    <col min="5642" max="5642" width="8.25" style="8" customWidth="1"/>
    <col min="5643" max="5643" width="8.875" style="8" customWidth="1"/>
    <col min="5644" max="5644" width="13.375" style="8" customWidth="1"/>
    <col min="5645" max="5645" width="8.5" style="8" customWidth="1"/>
    <col min="5646" max="5888" width="9" style="8"/>
    <col min="5889" max="5889" width="5.625" style="8" customWidth="1"/>
    <col min="5890" max="5890" width="85.125" style="8" customWidth="1"/>
    <col min="5891" max="5891" width="12.75" style="8" customWidth="1"/>
    <col min="5892" max="5892" width="0" style="8" hidden="1" customWidth="1"/>
    <col min="5893" max="5893" width="11.875" style="8" customWidth="1"/>
    <col min="5894" max="5894" width="11.125" style="8" customWidth="1"/>
    <col min="5895" max="5895" width="11.375" style="8" customWidth="1"/>
    <col min="5896" max="5896" width="10" style="8" customWidth="1"/>
    <col min="5897" max="5897" width="11.75" style="8" customWidth="1"/>
    <col min="5898" max="5898" width="8.25" style="8" customWidth="1"/>
    <col min="5899" max="5899" width="8.875" style="8" customWidth="1"/>
    <col min="5900" max="5900" width="13.375" style="8" customWidth="1"/>
    <col min="5901" max="5901" width="8.5" style="8" customWidth="1"/>
    <col min="5902" max="6144" width="9" style="8"/>
    <col min="6145" max="6145" width="5.625" style="8" customWidth="1"/>
    <col min="6146" max="6146" width="85.125" style="8" customWidth="1"/>
    <col min="6147" max="6147" width="12.75" style="8" customWidth="1"/>
    <col min="6148" max="6148" width="0" style="8" hidden="1" customWidth="1"/>
    <col min="6149" max="6149" width="11.875" style="8" customWidth="1"/>
    <col min="6150" max="6150" width="11.125" style="8" customWidth="1"/>
    <col min="6151" max="6151" width="11.375" style="8" customWidth="1"/>
    <col min="6152" max="6152" width="10" style="8" customWidth="1"/>
    <col min="6153" max="6153" width="11.75" style="8" customWidth="1"/>
    <col min="6154" max="6154" width="8.25" style="8" customWidth="1"/>
    <col min="6155" max="6155" width="8.875" style="8" customWidth="1"/>
    <col min="6156" max="6156" width="13.375" style="8" customWidth="1"/>
    <col min="6157" max="6157" width="8.5" style="8" customWidth="1"/>
    <col min="6158" max="6400" width="9" style="8"/>
    <col min="6401" max="6401" width="5.625" style="8" customWidth="1"/>
    <col min="6402" max="6402" width="85.125" style="8" customWidth="1"/>
    <col min="6403" max="6403" width="12.75" style="8" customWidth="1"/>
    <col min="6404" max="6404" width="0" style="8" hidden="1" customWidth="1"/>
    <col min="6405" max="6405" width="11.875" style="8" customWidth="1"/>
    <col min="6406" max="6406" width="11.125" style="8" customWidth="1"/>
    <col min="6407" max="6407" width="11.375" style="8" customWidth="1"/>
    <col min="6408" max="6408" width="10" style="8" customWidth="1"/>
    <col min="6409" max="6409" width="11.75" style="8" customWidth="1"/>
    <col min="6410" max="6410" width="8.25" style="8" customWidth="1"/>
    <col min="6411" max="6411" width="8.875" style="8" customWidth="1"/>
    <col min="6412" max="6412" width="13.375" style="8" customWidth="1"/>
    <col min="6413" max="6413" width="8.5" style="8" customWidth="1"/>
    <col min="6414" max="6656" width="9" style="8"/>
    <col min="6657" max="6657" width="5.625" style="8" customWidth="1"/>
    <col min="6658" max="6658" width="85.125" style="8" customWidth="1"/>
    <col min="6659" max="6659" width="12.75" style="8" customWidth="1"/>
    <col min="6660" max="6660" width="0" style="8" hidden="1" customWidth="1"/>
    <col min="6661" max="6661" width="11.875" style="8" customWidth="1"/>
    <col min="6662" max="6662" width="11.125" style="8" customWidth="1"/>
    <col min="6663" max="6663" width="11.375" style="8" customWidth="1"/>
    <col min="6664" max="6664" width="10" style="8" customWidth="1"/>
    <col min="6665" max="6665" width="11.75" style="8" customWidth="1"/>
    <col min="6666" max="6666" width="8.25" style="8" customWidth="1"/>
    <col min="6667" max="6667" width="8.875" style="8" customWidth="1"/>
    <col min="6668" max="6668" width="13.375" style="8" customWidth="1"/>
    <col min="6669" max="6669" width="8.5" style="8" customWidth="1"/>
    <col min="6670" max="6912" width="9" style="8"/>
    <col min="6913" max="6913" width="5.625" style="8" customWidth="1"/>
    <col min="6914" max="6914" width="85.125" style="8" customWidth="1"/>
    <col min="6915" max="6915" width="12.75" style="8" customWidth="1"/>
    <col min="6916" max="6916" width="0" style="8" hidden="1" customWidth="1"/>
    <col min="6917" max="6917" width="11.875" style="8" customWidth="1"/>
    <col min="6918" max="6918" width="11.125" style="8" customWidth="1"/>
    <col min="6919" max="6919" width="11.375" style="8" customWidth="1"/>
    <col min="6920" max="6920" width="10" style="8" customWidth="1"/>
    <col min="6921" max="6921" width="11.75" style="8" customWidth="1"/>
    <col min="6922" max="6922" width="8.25" style="8" customWidth="1"/>
    <col min="6923" max="6923" width="8.875" style="8" customWidth="1"/>
    <col min="6924" max="6924" width="13.375" style="8" customWidth="1"/>
    <col min="6925" max="6925" width="8.5" style="8" customWidth="1"/>
    <col min="6926" max="7168" width="9" style="8"/>
    <col min="7169" max="7169" width="5.625" style="8" customWidth="1"/>
    <col min="7170" max="7170" width="85.125" style="8" customWidth="1"/>
    <col min="7171" max="7171" width="12.75" style="8" customWidth="1"/>
    <col min="7172" max="7172" width="0" style="8" hidden="1" customWidth="1"/>
    <col min="7173" max="7173" width="11.875" style="8" customWidth="1"/>
    <col min="7174" max="7174" width="11.125" style="8" customWidth="1"/>
    <col min="7175" max="7175" width="11.375" style="8" customWidth="1"/>
    <col min="7176" max="7176" width="10" style="8" customWidth="1"/>
    <col min="7177" max="7177" width="11.75" style="8" customWidth="1"/>
    <col min="7178" max="7178" width="8.25" style="8" customWidth="1"/>
    <col min="7179" max="7179" width="8.875" style="8" customWidth="1"/>
    <col min="7180" max="7180" width="13.375" style="8" customWidth="1"/>
    <col min="7181" max="7181" width="8.5" style="8" customWidth="1"/>
    <col min="7182" max="7424" width="9" style="8"/>
    <col min="7425" max="7425" width="5.625" style="8" customWidth="1"/>
    <col min="7426" max="7426" width="85.125" style="8" customWidth="1"/>
    <col min="7427" max="7427" width="12.75" style="8" customWidth="1"/>
    <col min="7428" max="7428" width="0" style="8" hidden="1" customWidth="1"/>
    <col min="7429" max="7429" width="11.875" style="8" customWidth="1"/>
    <col min="7430" max="7430" width="11.125" style="8" customWidth="1"/>
    <col min="7431" max="7431" width="11.375" style="8" customWidth="1"/>
    <col min="7432" max="7432" width="10" style="8" customWidth="1"/>
    <col min="7433" max="7433" width="11.75" style="8" customWidth="1"/>
    <col min="7434" max="7434" width="8.25" style="8" customWidth="1"/>
    <col min="7435" max="7435" width="8.875" style="8" customWidth="1"/>
    <col min="7436" max="7436" width="13.375" style="8" customWidth="1"/>
    <col min="7437" max="7437" width="8.5" style="8" customWidth="1"/>
    <col min="7438" max="7680" width="9" style="8"/>
    <col min="7681" max="7681" width="5.625" style="8" customWidth="1"/>
    <col min="7682" max="7682" width="85.125" style="8" customWidth="1"/>
    <col min="7683" max="7683" width="12.75" style="8" customWidth="1"/>
    <col min="7684" max="7684" width="0" style="8" hidden="1" customWidth="1"/>
    <col min="7685" max="7685" width="11.875" style="8" customWidth="1"/>
    <col min="7686" max="7686" width="11.125" style="8" customWidth="1"/>
    <col min="7687" max="7687" width="11.375" style="8" customWidth="1"/>
    <col min="7688" max="7688" width="10" style="8" customWidth="1"/>
    <col min="7689" max="7689" width="11.75" style="8" customWidth="1"/>
    <col min="7690" max="7690" width="8.25" style="8" customWidth="1"/>
    <col min="7691" max="7691" width="8.875" style="8" customWidth="1"/>
    <col min="7692" max="7692" width="13.375" style="8" customWidth="1"/>
    <col min="7693" max="7693" width="8.5" style="8" customWidth="1"/>
    <col min="7694" max="7936" width="9" style="8"/>
    <col min="7937" max="7937" width="5.625" style="8" customWidth="1"/>
    <col min="7938" max="7938" width="85.125" style="8" customWidth="1"/>
    <col min="7939" max="7939" width="12.75" style="8" customWidth="1"/>
    <col min="7940" max="7940" width="0" style="8" hidden="1" customWidth="1"/>
    <col min="7941" max="7941" width="11.875" style="8" customWidth="1"/>
    <col min="7942" max="7942" width="11.125" style="8" customWidth="1"/>
    <col min="7943" max="7943" width="11.375" style="8" customWidth="1"/>
    <col min="7944" max="7944" width="10" style="8" customWidth="1"/>
    <col min="7945" max="7945" width="11.75" style="8" customWidth="1"/>
    <col min="7946" max="7946" width="8.25" style="8" customWidth="1"/>
    <col min="7947" max="7947" width="8.875" style="8" customWidth="1"/>
    <col min="7948" max="7948" width="13.375" style="8" customWidth="1"/>
    <col min="7949" max="7949" width="8.5" style="8" customWidth="1"/>
    <col min="7950" max="8192" width="9" style="8"/>
    <col min="8193" max="8193" width="5.625" style="8" customWidth="1"/>
    <col min="8194" max="8194" width="85.125" style="8" customWidth="1"/>
    <col min="8195" max="8195" width="12.75" style="8" customWidth="1"/>
    <col min="8196" max="8196" width="0" style="8" hidden="1" customWidth="1"/>
    <col min="8197" max="8197" width="11.875" style="8" customWidth="1"/>
    <col min="8198" max="8198" width="11.125" style="8" customWidth="1"/>
    <col min="8199" max="8199" width="11.375" style="8" customWidth="1"/>
    <col min="8200" max="8200" width="10" style="8" customWidth="1"/>
    <col min="8201" max="8201" width="11.75" style="8" customWidth="1"/>
    <col min="8202" max="8202" width="8.25" style="8" customWidth="1"/>
    <col min="8203" max="8203" width="8.875" style="8" customWidth="1"/>
    <col min="8204" max="8204" width="13.375" style="8" customWidth="1"/>
    <col min="8205" max="8205" width="8.5" style="8" customWidth="1"/>
    <col min="8206" max="8448" width="9" style="8"/>
    <col min="8449" max="8449" width="5.625" style="8" customWidth="1"/>
    <col min="8450" max="8450" width="85.125" style="8" customWidth="1"/>
    <col min="8451" max="8451" width="12.75" style="8" customWidth="1"/>
    <col min="8452" max="8452" width="0" style="8" hidden="1" customWidth="1"/>
    <col min="8453" max="8453" width="11.875" style="8" customWidth="1"/>
    <col min="8454" max="8454" width="11.125" style="8" customWidth="1"/>
    <col min="8455" max="8455" width="11.375" style="8" customWidth="1"/>
    <col min="8456" max="8456" width="10" style="8" customWidth="1"/>
    <col min="8457" max="8457" width="11.75" style="8" customWidth="1"/>
    <col min="8458" max="8458" width="8.25" style="8" customWidth="1"/>
    <col min="8459" max="8459" width="8.875" style="8" customWidth="1"/>
    <col min="8460" max="8460" width="13.375" style="8" customWidth="1"/>
    <col min="8461" max="8461" width="8.5" style="8" customWidth="1"/>
    <col min="8462" max="8704" width="9" style="8"/>
    <col min="8705" max="8705" width="5.625" style="8" customWidth="1"/>
    <col min="8706" max="8706" width="85.125" style="8" customWidth="1"/>
    <col min="8707" max="8707" width="12.75" style="8" customWidth="1"/>
    <col min="8708" max="8708" width="0" style="8" hidden="1" customWidth="1"/>
    <col min="8709" max="8709" width="11.875" style="8" customWidth="1"/>
    <col min="8710" max="8710" width="11.125" style="8" customWidth="1"/>
    <col min="8711" max="8711" width="11.375" style="8" customWidth="1"/>
    <col min="8712" max="8712" width="10" style="8" customWidth="1"/>
    <col min="8713" max="8713" width="11.75" style="8" customWidth="1"/>
    <col min="8714" max="8714" width="8.25" style="8" customWidth="1"/>
    <col min="8715" max="8715" width="8.875" style="8" customWidth="1"/>
    <col min="8716" max="8716" width="13.375" style="8" customWidth="1"/>
    <col min="8717" max="8717" width="8.5" style="8" customWidth="1"/>
    <col min="8718" max="8960" width="9" style="8"/>
    <col min="8961" max="8961" width="5.625" style="8" customWidth="1"/>
    <col min="8962" max="8962" width="85.125" style="8" customWidth="1"/>
    <col min="8963" max="8963" width="12.75" style="8" customWidth="1"/>
    <col min="8964" max="8964" width="0" style="8" hidden="1" customWidth="1"/>
    <col min="8965" max="8965" width="11.875" style="8" customWidth="1"/>
    <col min="8966" max="8966" width="11.125" style="8" customWidth="1"/>
    <col min="8967" max="8967" width="11.375" style="8" customWidth="1"/>
    <col min="8968" max="8968" width="10" style="8" customWidth="1"/>
    <col min="8969" max="8969" width="11.75" style="8" customWidth="1"/>
    <col min="8970" max="8970" width="8.25" style="8" customWidth="1"/>
    <col min="8971" max="8971" width="8.875" style="8" customWidth="1"/>
    <col min="8972" max="8972" width="13.375" style="8" customWidth="1"/>
    <col min="8973" max="8973" width="8.5" style="8" customWidth="1"/>
    <col min="8974" max="9216" width="9" style="8"/>
    <col min="9217" max="9217" width="5.625" style="8" customWidth="1"/>
    <col min="9218" max="9218" width="85.125" style="8" customWidth="1"/>
    <col min="9219" max="9219" width="12.75" style="8" customWidth="1"/>
    <col min="9220" max="9220" width="0" style="8" hidden="1" customWidth="1"/>
    <col min="9221" max="9221" width="11.875" style="8" customWidth="1"/>
    <col min="9222" max="9222" width="11.125" style="8" customWidth="1"/>
    <col min="9223" max="9223" width="11.375" style="8" customWidth="1"/>
    <col min="9224" max="9224" width="10" style="8" customWidth="1"/>
    <col min="9225" max="9225" width="11.75" style="8" customWidth="1"/>
    <col min="9226" max="9226" width="8.25" style="8" customWidth="1"/>
    <col min="9227" max="9227" width="8.875" style="8" customWidth="1"/>
    <col min="9228" max="9228" width="13.375" style="8" customWidth="1"/>
    <col min="9229" max="9229" width="8.5" style="8" customWidth="1"/>
    <col min="9230" max="9472" width="9" style="8"/>
    <col min="9473" max="9473" width="5.625" style="8" customWidth="1"/>
    <col min="9474" max="9474" width="85.125" style="8" customWidth="1"/>
    <col min="9475" max="9475" width="12.75" style="8" customWidth="1"/>
    <col min="9476" max="9476" width="0" style="8" hidden="1" customWidth="1"/>
    <col min="9477" max="9477" width="11.875" style="8" customWidth="1"/>
    <col min="9478" max="9478" width="11.125" style="8" customWidth="1"/>
    <col min="9479" max="9479" width="11.375" style="8" customWidth="1"/>
    <col min="9480" max="9480" width="10" style="8" customWidth="1"/>
    <col min="9481" max="9481" width="11.75" style="8" customWidth="1"/>
    <col min="9482" max="9482" width="8.25" style="8" customWidth="1"/>
    <col min="9483" max="9483" width="8.875" style="8" customWidth="1"/>
    <col min="9484" max="9484" width="13.375" style="8" customWidth="1"/>
    <col min="9485" max="9485" width="8.5" style="8" customWidth="1"/>
    <col min="9486" max="9728" width="9" style="8"/>
    <col min="9729" max="9729" width="5.625" style="8" customWidth="1"/>
    <col min="9730" max="9730" width="85.125" style="8" customWidth="1"/>
    <col min="9731" max="9731" width="12.75" style="8" customWidth="1"/>
    <col min="9732" max="9732" width="0" style="8" hidden="1" customWidth="1"/>
    <col min="9733" max="9733" width="11.875" style="8" customWidth="1"/>
    <col min="9734" max="9734" width="11.125" style="8" customWidth="1"/>
    <col min="9735" max="9735" width="11.375" style="8" customWidth="1"/>
    <col min="9736" max="9736" width="10" style="8" customWidth="1"/>
    <col min="9737" max="9737" width="11.75" style="8" customWidth="1"/>
    <col min="9738" max="9738" width="8.25" style="8" customWidth="1"/>
    <col min="9739" max="9739" width="8.875" style="8" customWidth="1"/>
    <col min="9740" max="9740" width="13.375" style="8" customWidth="1"/>
    <col min="9741" max="9741" width="8.5" style="8" customWidth="1"/>
    <col min="9742" max="9984" width="9" style="8"/>
    <col min="9985" max="9985" width="5.625" style="8" customWidth="1"/>
    <col min="9986" max="9986" width="85.125" style="8" customWidth="1"/>
    <col min="9987" max="9987" width="12.75" style="8" customWidth="1"/>
    <col min="9988" max="9988" width="0" style="8" hidden="1" customWidth="1"/>
    <col min="9989" max="9989" width="11.875" style="8" customWidth="1"/>
    <col min="9990" max="9990" width="11.125" style="8" customWidth="1"/>
    <col min="9991" max="9991" width="11.375" style="8" customWidth="1"/>
    <col min="9992" max="9992" width="10" style="8" customWidth="1"/>
    <col min="9993" max="9993" width="11.75" style="8" customWidth="1"/>
    <col min="9994" max="9994" width="8.25" style="8" customWidth="1"/>
    <col min="9995" max="9995" width="8.875" style="8" customWidth="1"/>
    <col min="9996" max="9996" width="13.375" style="8" customWidth="1"/>
    <col min="9997" max="9997" width="8.5" style="8" customWidth="1"/>
    <col min="9998" max="10240" width="9" style="8"/>
    <col min="10241" max="10241" width="5.625" style="8" customWidth="1"/>
    <col min="10242" max="10242" width="85.125" style="8" customWidth="1"/>
    <col min="10243" max="10243" width="12.75" style="8" customWidth="1"/>
    <col min="10244" max="10244" width="0" style="8" hidden="1" customWidth="1"/>
    <col min="10245" max="10245" width="11.875" style="8" customWidth="1"/>
    <col min="10246" max="10246" width="11.125" style="8" customWidth="1"/>
    <col min="10247" max="10247" width="11.375" style="8" customWidth="1"/>
    <col min="10248" max="10248" width="10" style="8" customWidth="1"/>
    <col min="10249" max="10249" width="11.75" style="8" customWidth="1"/>
    <col min="10250" max="10250" width="8.25" style="8" customWidth="1"/>
    <col min="10251" max="10251" width="8.875" style="8" customWidth="1"/>
    <col min="10252" max="10252" width="13.375" style="8" customWidth="1"/>
    <col min="10253" max="10253" width="8.5" style="8" customWidth="1"/>
    <col min="10254" max="10496" width="9" style="8"/>
    <col min="10497" max="10497" width="5.625" style="8" customWidth="1"/>
    <col min="10498" max="10498" width="85.125" style="8" customWidth="1"/>
    <col min="10499" max="10499" width="12.75" style="8" customWidth="1"/>
    <col min="10500" max="10500" width="0" style="8" hidden="1" customWidth="1"/>
    <col min="10501" max="10501" width="11.875" style="8" customWidth="1"/>
    <col min="10502" max="10502" width="11.125" style="8" customWidth="1"/>
    <col min="10503" max="10503" width="11.375" style="8" customWidth="1"/>
    <col min="10504" max="10504" width="10" style="8" customWidth="1"/>
    <col min="10505" max="10505" width="11.75" style="8" customWidth="1"/>
    <col min="10506" max="10506" width="8.25" style="8" customWidth="1"/>
    <col min="10507" max="10507" width="8.875" style="8" customWidth="1"/>
    <col min="10508" max="10508" width="13.375" style="8" customWidth="1"/>
    <col min="10509" max="10509" width="8.5" style="8" customWidth="1"/>
    <col min="10510" max="10752" width="9" style="8"/>
    <col min="10753" max="10753" width="5.625" style="8" customWidth="1"/>
    <col min="10754" max="10754" width="85.125" style="8" customWidth="1"/>
    <col min="10755" max="10755" width="12.75" style="8" customWidth="1"/>
    <col min="10756" max="10756" width="0" style="8" hidden="1" customWidth="1"/>
    <col min="10757" max="10757" width="11.875" style="8" customWidth="1"/>
    <col min="10758" max="10758" width="11.125" style="8" customWidth="1"/>
    <col min="10759" max="10759" width="11.375" style="8" customWidth="1"/>
    <col min="10760" max="10760" width="10" style="8" customWidth="1"/>
    <col min="10761" max="10761" width="11.75" style="8" customWidth="1"/>
    <col min="10762" max="10762" width="8.25" style="8" customWidth="1"/>
    <col min="10763" max="10763" width="8.875" style="8" customWidth="1"/>
    <col min="10764" max="10764" width="13.375" style="8" customWidth="1"/>
    <col min="10765" max="10765" width="8.5" style="8" customWidth="1"/>
    <col min="10766" max="11008" width="9" style="8"/>
    <col min="11009" max="11009" width="5.625" style="8" customWidth="1"/>
    <col min="11010" max="11010" width="85.125" style="8" customWidth="1"/>
    <col min="11011" max="11011" width="12.75" style="8" customWidth="1"/>
    <col min="11012" max="11012" width="0" style="8" hidden="1" customWidth="1"/>
    <col min="11013" max="11013" width="11.875" style="8" customWidth="1"/>
    <col min="11014" max="11014" width="11.125" style="8" customWidth="1"/>
    <col min="11015" max="11015" width="11.375" style="8" customWidth="1"/>
    <col min="11016" max="11016" width="10" style="8" customWidth="1"/>
    <col min="11017" max="11017" width="11.75" style="8" customWidth="1"/>
    <col min="11018" max="11018" width="8.25" style="8" customWidth="1"/>
    <col min="11019" max="11019" width="8.875" style="8" customWidth="1"/>
    <col min="11020" max="11020" width="13.375" style="8" customWidth="1"/>
    <col min="11021" max="11021" width="8.5" style="8" customWidth="1"/>
    <col min="11022" max="11264" width="9" style="8"/>
    <col min="11265" max="11265" width="5.625" style="8" customWidth="1"/>
    <col min="11266" max="11266" width="85.125" style="8" customWidth="1"/>
    <col min="11267" max="11267" width="12.75" style="8" customWidth="1"/>
    <col min="11268" max="11268" width="0" style="8" hidden="1" customWidth="1"/>
    <col min="11269" max="11269" width="11.875" style="8" customWidth="1"/>
    <col min="11270" max="11270" width="11.125" style="8" customWidth="1"/>
    <col min="11271" max="11271" width="11.375" style="8" customWidth="1"/>
    <col min="11272" max="11272" width="10" style="8" customWidth="1"/>
    <col min="11273" max="11273" width="11.75" style="8" customWidth="1"/>
    <col min="11274" max="11274" width="8.25" style="8" customWidth="1"/>
    <col min="11275" max="11275" width="8.875" style="8" customWidth="1"/>
    <col min="11276" max="11276" width="13.375" style="8" customWidth="1"/>
    <col min="11277" max="11277" width="8.5" style="8" customWidth="1"/>
    <col min="11278" max="11520" width="9" style="8"/>
    <col min="11521" max="11521" width="5.625" style="8" customWidth="1"/>
    <col min="11522" max="11522" width="85.125" style="8" customWidth="1"/>
    <col min="11523" max="11523" width="12.75" style="8" customWidth="1"/>
    <col min="11524" max="11524" width="0" style="8" hidden="1" customWidth="1"/>
    <col min="11525" max="11525" width="11.875" style="8" customWidth="1"/>
    <col min="11526" max="11526" width="11.125" style="8" customWidth="1"/>
    <col min="11527" max="11527" width="11.375" style="8" customWidth="1"/>
    <col min="11528" max="11528" width="10" style="8" customWidth="1"/>
    <col min="11529" max="11529" width="11.75" style="8" customWidth="1"/>
    <col min="11530" max="11530" width="8.25" style="8" customWidth="1"/>
    <col min="11531" max="11531" width="8.875" style="8" customWidth="1"/>
    <col min="11532" max="11532" width="13.375" style="8" customWidth="1"/>
    <col min="11533" max="11533" width="8.5" style="8" customWidth="1"/>
    <col min="11534" max="11776" width="9" style="8"/>
    <col min="11777" max="11777" width="5.625" style="8" customWidth="1"/>
    <col min="11778" max="11778" width="85.125" style="8" customWidth="1"/>
    <col min="11779" max="11779" width="12.75" style="8" customWidth="1"/>
    <col min="11780" max="11780" width="0" style="8" hidden="1" customWidth="1"/>
    <col min="11781" max="11781" width="11.875" style="8" customWidth="1"/>
    <col min="11782" max="11782" width="11.125" style="8" customWidth="1"/>
    <col min="11783" max="11783" width="11.375" style="8" customWidth="1"/>
    <col min="11784" max="11784" width="10" style="8" customWidth="1"/>
    <col min="11785" max="11785" width="11.75" style="8" customWidth="1"/>
    <col min="11786" max="11786" width="8.25" style="8" customWidth="1"/>
    <col min="11787" max="11787" width="8.875" style="8" customWidth="1"/>
    <col min="11788" max="11788" width="13.375" style="8" customWidth="1"/>
    <col min="11789" max="11789" width="8.5" style="8" customWidth="1"/>
    <col min="11790" max="12032" width="9" style="8"/>
    <col min="12033" max="12033" width="5.625" style="8" customWidth="1"/>
    <col min="12034" max="12034" width="85.125" style="8" customWidth="1"/>
    <col min="12035" max="12035" width="12.75" style="8" customWidth="1"/>
    <col min="12036" max="12036" width="0" style="8" hidden="1" customWidth="1"/>
    <col min="12037" max="12037" width="11.875" style="8" customWidth="1"/>
    <col min="12038" max="12038" width="11.125" style="8" customWidth="1"/>
    <col min="12039" max="12039" width="11.375" style="8" customWidth="1"/>
    <col min="12040" max="12040" width="10" style="8" customWidth="1"/>
    <col min="12041" max="12041" width="11.75" style="8" customWidth="1"/>
    <col min="12042" max="12042" width="8.25" style="8" customWidth="1"/>
    <col min="12043" max="12043" width="8.875" style="8" customWidth="1"/>
    <col min="12044" max="12044" width="13.375" style="8" customWidth="1"/>
    <col min="12045" max="12045" width="8.5" style="8" customWidth="1"/>
    <col min="12046" max="12288" width="9" style="8"/>
    <col min="12289" max="12289" width="5.625" style="8" customWidth="1"/>
    <col min="12290" max="12290" width="85.125" style="8" customWidth="1"/>
    <col min="12291" max="12291" width="12.75" style="8" customWidth="1"/>
    <col min="12292" max="12292" width="0" style="8" hidden="1" customWidth="1"/>
    <col min="12293" max="12293" width="11.875" style="8" customWidth="1"/>
    <col min="12294" max="12294" width="11.125" style="8" customWidth="1"/>
    <col min="12295" max="12295" width="11.375" style="8" customWidth="1"/>
    <col min="12296" max="12296" width="10" style="8" customWidth="1"/>
    <col min="12297" max="12297" width="11.75" style="8" customWidth="1"/>
    <col min="12298" max="12298" width="8.25" style="8" customWidth="1"/>
    <col min="12299" max="12299" width="8.875" style="8" customWidth="1"/>
    <col min="12300" max="12300" width="13.375" style="8" customWidth="1"/>
    <col min="12301" max="12301" width="8.5" style="8" customWidth="1"/>
    <col min="12302" max="12544" width="9" style="8"/>
    <col min="12545" max="12545" width="5.625" style="8" customWidth="1"/>
    <col min="12546" max="12546" width="85.125" style="8" customWidth="1"/>
    <col min="12547" max="12547" width="12.75" style="8" customWidth="1"/>
    <col min="12548" max="12548" width="0" style="8" hidden="1" customWidth="1"/>
    <col min="12549" max="12549" width="11.875" style="8" customWidth="1"/>
    <col min="12550" max="12550" width="11.125" style="8" customWidth="1"/>
    <col min="12551" max="12551" width="11.375" style="8" customWidth="1"/>
    <col min="12552" max="12552" width="10" style="8" customWidth="1"/>
    <col min="12553" max="12553" width="11.75" style="8" customWidth="1"/>
    <col min="12554" max="12554" width="8.25" style="8" customWidth="1"/>
    <col min="12555" max="12555" width="8.875" style="8" customWidth="1"/>
    <col min="12556" max="12556" width="13.375" style="8" customWidth="1"/>
    <col min="12557" max="12557" width="8.5" style="8" customWidth="1"/>
    <col min="12558" max="12800" width="9" style="8"/>
    <col min="12801" max="12801" width="5.625" style="8" customWidth="1"/>
    <col min="12802" max="12802" width="85.125" style="8" customWidth="1"/>
    <col min="12803" max="12803" width="12.75" style="8" customWidth="1"/>
    <col min="12804" max="12804" width="0" style="8" hidden="1" customWidth="1"/>
    <col min="12805" max="12805" width="11.875" style="8" customWidth="1"/>
    <col min="12806" max="12806" width="11.125" style="8" customWidth="1"/>
    <col min="12807" max="12807" width="11.375" style="8" customWidth="1"/>
    <col min="12808" max="12808" width="10" style="8" customWidth="1"/>
    <col min="12809" max="12809" width="11.75" style="8" customWidth="1"/>
    <col min="12810" max="12810" width="8.25" style="8" customWidth="1"/>
    <col min="12811" max="12811" width="8.875" style="8" customWidth="1"/>
    <col min="12812" max="12812" width="13.375" style="8" customWidth="1"/>
    <col min="12813" max="12813" width="8.5" style="8" customWidth="1"/>
    <col min="12814" max="13056" width="9" style="8"/>
    <col min="13057" max="13057" width="5.625" style="8" customWidth="1"/>
    <col min="13058" max="13058" width="85.125" style="8" customWidth="1"/>
    <col min="13059" max="13059" width="12.75" style="8" customWidth="1"/>
    <col min="13060" max="13060" width="0" style="8" hidden="1" customWidth="1"/>
    <col min="13061" max="13061" width="11.875" style="8" customWidth="1"/>
    <col min="13062" max="13062" width="11.125" style="8" customWidth="1"/>
    <col min="13063" max="13063" width="11.375" style="8" customWidth="1"/>
    <col min="13064" max="13064" width="10" style="8" customWidth="1"/>
    <col min="13065" max="13065" width="11.75" style="8" customWidth="1"/>
    <col min="13066" max="13066" width="8.25" style="8" customWidth="1"/>
    <col min="13067" max="13067" width="8.875" style="8" customWidth="1"/>
    <col min="13068" max="13068" width="13.375" style="8" customWidth="1"/>
    <col min="13069" max="13069" width="8.5" style="8" customWidth="1"/>
    <col min="13070" max="13312" width="9" style="8"/>
    <col min="13313" max="13313" width="5.625" style="8" customWidth="1"/>
    <col min="13314" max="13314" width="85.125" style="8" customWidth="1"/>
    <col min="13315" max="13315" width="12.75" style="8" customWidth="1"/>
    <col min="13316" max="13316" width="0" style="8" hidden="1" customWidth="1"/>
    <col min="13317" max="13317" width="11.875" style="8" customWidth="1"/>
    <col min="13318" max="13318" width="11.125" style="8" customWidth="1"/>
    <col min="13319" max="13319" width="11.375" style="8" customWidth="1"/>
    <col min="13320" max="13320" width="10" style="8" customWidth="1"/>
    <col min="13321" max="13321" width="11.75" style="8" customWidth="1"/>
    <col min="13322" max="13322" width="8.25" style="8" customWidth="1"/>
    <col min="13323" max="13323" width="8.875" style="8" customWidth="1"/>
    <col min="13324" max="13324" width="13.375" style="8" customWidth="1"/>
    <col min="13325" max="13325" width="8.5" style="8" customWidth="1"/>
    <col min="13326" max="13568" width="9" style="8"/>
    <col min="13569" max="13569" width="5.625" style="8" customWidth="1"/>
    <col min="13570" max="13570" width="85.125" style="8" customWidth="1"/>
    <col min="13571" max="13571" width="12.75" style="8" customWidth="1"/>
    <col min="13572" max="13572" width="0" style="8" hidden="1" customWidth="1"/>
    <col min="13573" max="13573" width="11.875" style="8" customWidth="1"/>
    <col min="13574" max="13574" width="11.125" style="8" customWidth="1"/>
    <col min="13575" max="13575" width="11.375" style="8" customWidth="1"/>
    <col min="13576" max="13576" width="10" style="8" customWidth="1"/>
    <col min="13577" max="13577" width="11.75" style="8" customWidth="1"/>
    <col min="13578" max="13578" width="8.25" style="8" customWidth="1"/>
    <col min="13579" max="13579" width="8.875" style="8" customWidth="1"/>
    <col min="13580" max="13580" width="13.375" style="8" customWidth="1"/>
    <col min="13581" max="13581" width="8.5" style="8" customWidth="1"/>
    <col min="13582" max="13824" width="9" style="8"/>
    <col min="13825" max="13825" width="5.625" style="8" customWidth="1"/>
    <col min="13826" max="13826" width="85.125" style="8" customWidth="1"/>
    <col min="13827" max="13827" width="12.75" style="8" customWidth="1"/>
    <col min="13828" max="13828" width="0" style="8" hidden="1" customWidth="1"/>
    <col min="13829" max="13829" width="11.875" style="8" customWidth="1"/>
    <col min="13830" max="13830" width="11.125" style="8" customWidth="1"/>
    <col min="13831" max="13831" width="11.375" style="8" customWidth="1"/>
    <col min="13832" max="13832" width="10" style="8" customWidth="1"/>
    <col min="13833" max="13833" width="11.75" style="8" customWidth="1"/>
    <col min="13834" max="13834" width="8.25" style="8" customWidth="1"/>
    <col min="13835" max="13835" width="8.875" style="8" customWidth="1"/>
    <col min="13836" max="13836" width="13.375" style="8" customWidth="1"/>
    <col min="13837" max="13837" width="8.5" style="8" customWidth="1"/>
    <col min="13838" max="14080" width="9" style="8"/>
    <col min="14081" max="14081" width="5.625" style="8" customWidth="1"/>
    <col min="14082" max="14082" width="85.125" style="8" customWidth="1"/>
    <col min="14083" max="14083" width="12.75" style="8" customWidth="1"/>
    <col min="14084" max="14084" width="0" style="8" hidden="1" customWidth="1"/>
    <col min="14085" max="14085" width="11.875" style="8" customWidth="1"/>
    <col min="14086" max="14086" width="11.125" style="8" customWidth="1"/>
    <col min="14087" max="14087" width="11.375" style="8" customWidth="1"/>
    <col min="14088" max="14088" width="10" style="8" customWidth="1"/>
    <col min="14089" max="14089" width="11.75" style="8" customWidth="1"/>
    <col min="14090" max="14090" width="8.25" style="8" customWidth="1"/>
    <col min="14091" max="14091" width="8.875" style="8" customWidth="1"/>
    <col min="14092" max="14092" width="13.375" style="8" customWidth="1"/>
    <col min="14093" max="14093" width="8.5" style="8" customWidth="1"/>
    <col min="14094" max="14336" width="9" style="8"/>
    <col min="14337" max="14337" width="5.625" style="8" customWidth="1"/>
    <col min="14338" max="14338" width="85.125" style="8" customWidth="1"/>
    <col min="14339" max="14339" width="12.75" style="8" customWidth="1"/>
    <col min="14340" max="14340" width="0" style="8" hidden="1" customWidth="1"/>
    <col min="14341" max="14341" width="11.875" style="8" customWidth="1"/>
    <col min="14342" max="14342" width="11.125" style="8" customWidth="1"/>
    <col min="14343" max="14343" width="11.375" style="8" customWidth="1"/>
    <col min="14344" max="14344" width="10" style="8" customWidth="1"/>
    <col min="14345" max="14345" width="11.75" style="8" customWidth="1"/>
    <col min="14346" max="14346" width="8.25" style="8" customWidth="1"/>
    <col min="14347" max="14347" width="8.875" style="8" customWidth="1"/>
    <col min="14348" max="14348" width="13.375" style="8" customWidth="1"/>
    <col min="14349" max="14349" width="8.5" style="8" customWidth="1"/>
    <col min="14350" max="14592" width="9" style="8"/>
    <col min="14593" max="14593" width="5.625" style="8" customWidth="1"/>
    <col min="14594" max="14594" width="85.125" style="8" customWidth="1"/>
    <col min="14595" max="14595" width="12.75" style="8" customWidth="1"/>
    <col min="14596" max="14596" width="0" style="8" hidden="1" customWidth="1"/>
    <col min="14597" max="14597" width="11.875" style="8" customWidth="1"/>
    <col min="14598" max="14598" width="11.125" style="8" customWidth="1"/>
    <col min="14599" max="14599" width="11.375" style="8" customWidth="1"/>
    <col min="14600" max="14600" width="10" style="8" customWidth="1"/>
    <col min="14601" max="14601" width="11.75" style="8" customWidth="1"/>
    <col min="14602" max="14602" width="8.25" style="8" customWidth="1"/>
    <col min="14603" max="14603" width="8.875" style="8" customWidth="1"/>
    <col min="14604" max="14604" width="13.375" style="8" customWidth="1"/>
    <col min="14605" max="14605" width="8.5" style="8" customWidth="1"/>
    <col min="14606" max="14848" width="9" style="8"/>
    <col min="14849" max="14849" width="5.625" style="8" customWidth="1"/>
    <col min="14850" max="14850" width="85.125" style="8" customWidth="1"/>
    <col min="14851" max="14851" width="12.75" style="8" customWidth="1"/>
    <col min="14852" max="14852" width="0" style="8" hidden="1" customWidth="1"/>
    <col min="14853" max="14853" width="11.875" style="8" customWidth="1"/>
    <col min="14854" max="14854" width="11.125" style="8" customWidth="1"/>
    <col min="14855" max="14855" width="11.375" style="8" customWidth="1"/>
    <col min="14856" max="14856" width="10" style="8" customWidth="1"/>
    <col min="14857" max="14857" width="11.75" style="8" customWidth="1"/>
    <col min="14858" max="14858" width="8.25" style="8" customWidth="1"/>
    <col min="14859" max="14859" width="8.875" style="8" customWidth="1"/>
    <col min="14860" max="14860" width="13.375" style="8" customWidth="1"/>
    <col min="14861" max="14861" width="8.5" style="8" customWidth="1"/>
    <col min="14862" max="15104" width="9" style="8"/>
    <col min="15105" max="15105" width="5.625" style="8" customWidth="1"/>
    <col min="15106" max="15106" width="85.125" style="8" customWidth="1"/>
    <col min="15107" max="15107" width="12.75" style="8" customWidth="1"/>
    <col min="15108" max="15108" width="0" style="8" hidden="1" customWidth="1"/>
    <col min="15109" max="15109" width="11.875" style="8" customWidth="1"/>
    <col min="15110" max="15110" width="11.125" style="8" customWidth="1"/>
    <col min="15111" max="15111" width="11.375" style="8" customWidth="1"/>
    <col min="15112" max="15112" width="10" style="8" customWidth="1"/>
    <col min="15113" max="15113" width="11.75" style="8" customWidth="1"/>
    <col min="15114" max="15114" width="8.25" style="8" customWidth="1"/>
    <col min="15115" max="15115" width="8.875" style="8" customWidth="1"/>
    <col min="15116" max="15116" width="13.375" style="8" customWidth="1"/>
    <col min="15117" max="15117" width="8.5" style="8" customWidth="1"/>
    <col min="15118" max="15360" width="9" style="8"/>
    <col min="15361" max="15361" width="5.625" style="8" customWidth="1"/>
    <col min="15362" max="15362" width="85.125" style="8" customWidth="1"/>
    <col min="15363" max="15363" width="12.75" style="8" customWidth="1"/>
    <col min="15364" max="15364" width="0" style="8" hidden="1" customWidth="1"/>
    <col min="15365" max="15365" width="11.875" style="8" customWidth="1"/>
    <col min="15366" max="15366" width="11.125" style="8" customWidth="1"/>
    <col min="15367" max="15367" width="11.375" style="8" customWidth="1"/>
    <col min="15368" max="15368" width="10" style="8" customWidth="1"/>
    <col min="15369" max="15369" width="11.75" style="8" customWidth="1"/>
    <col min="15370" max="15370" width="8.25" style="8" customWidth="1"/>
    <col min="15371" max="15371" width="8.875" style="8" customWidth="1"/>
    <col min="15372" max="15372" width="13.375" style="8" customWidth="1"/>
    <col min="15373" max="15373" width="8.5" style="8" customWidth="1"/>
    <col min="15374" max="15616" width="9" style="8"/>
    <col min="15617" max="15617" width="5.625" style="8" customWidth="1"/>
    <col min="15618" max="15618" width="85.125" style="8" customWidth="1"/>
    <col min="15619" max="15619" width="12.75" style="8" customWidth="1"/>
    <col min="15620" max="15620" width="0" style="8" hidden="1" customWidth="1"/>
    <col min="15621" max="15621" width="11.875" style="8" customWidth="1"/>
    <col min="15622" max="15622" width="11.125" style="8" customWidth="1"/>
    <col min="15623" max="15623" width="11.375" style="8" customWidth="1"/>
    <col min="15624" max="15624" width="10" style="8" customWidth="1"/>
    <col min="15625" max="15625" width="11.75" style="8" customWidth="1"/>
    <col min="15626" max="15626" width="8.25" style="8" customWidth="1"/>
    <col min="15627" max="15627" width="8.875" style="8" customWidth="1"/>
    <col min="15628" max="15628" width="13.375" style="8" customWidth="1"/>
    <col min="15629" max="15629" width="8.5" style="8" customWidth="1"/>
    <col min="15630" max="15872" width="9" style="8"/>
    <col min="15873" max="15873" width="5.625" style="8" customWidth="1"/>
    <col min="15874" max="15874" width="85.125" style="8" customWidth="1"/>
    <col min="15875" max="15875" width="12.75" style="8" customWidth="1"/>
    <col min="15876" max="15876" width="0" style="8" hidden="1" customWidth="1"/>
    <col min="15877" max="15877" width="11.875" style="8" customWidth="1"/>
    <col min="15878" max="15878" width="11.125" style="8" customWidth="1"/>
    <col min="15879" max="15879" width="11.375" style="8" customWidth="1"/>
    <col min="15880" max="15880" width="10" style="8" customWidth="1"/>
    <col min="15881" max="15881" width="11.75" style="8" customWidth="1"/>
    <col min="15882" max="15882" width="8.25" style="8" customWidth="1"/>
    <col min="15883" max="15883" width="8.875" style="8" customWidth="1"/>
    <col min="15884" max="15884" width="13.375" style="8" customWidth="1"/>
    <col min="15885" max="15885" width="8.5" style="8" customWidth="1"/>
    <col min="15886" max="16128" width="9" style="8"/>
    <col min="16129" max="16129" width="5.625" style="8" customWidth="1"/>
    <col min="16130" max="16130" width="85.125" style="8" customWidth="1"/>
    <col min="16131" max="16131" width="12.75" style="8" customWidth="1"/>
    <col min="16132" max="16132" width="0" style="8" hidden="1" customWidth="1"/>
    <col min="16133" max="16133" width="11.875" style="8" customWidth="1"/>
    <col min="16134" max="16134" width="11.125" style="8" customWidth="1"/>
    <col min="16135" max="16135" width="11.375" style="8" customWidth="1"/>
    <col min="16136" max="16136" width="10" style="8" customWidth="1"/>
    <col min="16137" max="16137" width="11.75" style="8" customWidth="1"/>
    <col min="16138" max="16138" width="8.25" style="8" customWidth="1"/>
    <col min="16139" max="16139" width="8.875" style="8" customWidth="1"/>
    <col min="16140" max="16140" width="13.375" style="8" customWidth="1"/>
    <col min="16141" max="16141" width="8.5" style="8" customWidth="1"/>
    <col min="16142" max="16384" width="9" style="8"/>
  </cols>
  <sheetData>
    <row r="1" spans="1:13" ht="0.75" customHeight="1" x14ac:dyDescent="0.4">
      <c r="A1" s="109"/>
      <c r="B1" s="109"/>
      <c r="C1" s="109"/>
      <c r="D1" s="34"/>
      <c r="E1" s="34"/>
      <c r="F1" s="110"/>
      <c r="G1" s="110"/>
      <c r="H1" s="110"/>
      <c r="I1" s="34"/>
      <c r="J1" s="34"/>
      <c r="K1" s="34"/>
      <c r="L1" s="34"/>
    </row>
    <row r="2" spans="1:13" ht="34.5" customHeight="1" x14ac:dyDescent="0.4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35"/>
    </row>
    <row r="3" spans="1:13" ht="34.5" customHeight="1" x14ac:dyDescent="0.4">
      <c r="A3" s="112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35"/>
    </row>
    <row r="4" spans="1:13" ht="30" customHeight="1" x14ac:dyDescent="0.4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35"/>
    </row>
    <row r="5" spans="1:13" ht="6" hidden="1" customHeight="1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0.25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59.25" customHeight="1" x14ac:dyDescent="0.4">
      <c r="A7" s="107" t="s">
        <v>1</v>
      </c>
      <c r="B7" s="108" t="s">
        <v>2</v>
      </c>
      <c r="C7" s="107" t="s">
        <v>3</v>
      </c>
      <c r="D7" s="108" t="s">
        <v>4</v>
      </c>
      <c r="E7" s="108"/>
      <c r="F7" s="108" t="s">
        <v>5</v>
      </c>
      <c r="G7" s="108"/>
      <c r="H7" s="108" t="s">
        <v>6</v>
      </c>
      <c r="I7" s="108"/>
      <c r="J7" s="108" t="s">
        <v>89</v>
      </c>
      <c r="K7" s="108"/>
      <c r="L7" s="107" t="s">
        <v>7</v>
      </c>
    </row>
    <row r="8" spans="1:13" ht="23.25" customHeight="1" x14ac:dyDescent="0.4">
      <c r="A8" s="107"/>
      <c r="B8" s="108"/>
      <c r="C8" s="107"/>
      <c r="D8" s="107" t="s">
        <v>90</v>
      </c>
      <c r="E8" s="107" t="s">
        <v>9</v>
      </c>
      <c r="F8" s="107" t="s">
        <v>8</v>
      </c>
      <c r="G8" s="107" t="s">
        <v>9</v>
      </c>
      <c r="H8" s="107" t="s">
        <v>8</v>
      </c>
      <c r="I8" s="107" t="s">
        <v>9</v>
      </c>
      <c r="J8" s="107" t="s">
        <v>8</v>
      </c>
      <c r="K8" s="107" t="s">
        <v>9</v>
      </c>
      <c r="L8" s="107"/>
    </row>
    <row r="9" spans="1:13" ht="29.25" customHeight="1" x14ac:dyDescent="0.4">
      <c r="A9" s="107"/>
      <c r="B9" s="108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3" ht="38.25" customHeight="1" x14ac:dyDescent="0.4">
      <c r="A10" s="36">
        <v>1</v>
      </c>
      <c r="B10" s="36" t="s">
        <v>91</v>
      </c>
      <c r="C10" s="36" t="s">
        <v>12</v>
      </c>
      <c r="D10" s="36"/>
      <c r="E10" s="36">
        <v>50</v>
      </c>
      <c r="F10" s="36"/>
      <c r="G10" s="36"/>
      <c r="H10" s="36"/>
      <c r="I10" s="36"/>
      <c r="J10" s="36"/>
      <c r="K10" s="36"/>
      <c r="L10" s="36"/>
    </row>
    <row r="11" spans="1:13" ht="38.25" customHeight="1" x14ac:dyDescent="0.4">
      <c r="A11" s="36">
        <v>2</v>
      </c>
      <c r="B11" s="36" t="s">
        <v>92</v>
      </c>
      <c r="C11" s="36" t="s">
        <v>41</v>
      </c>
      <c r="D11" s="36"/>
      <c r="E11" s="36">
        <v>25</v>
      </c>
      <c r="F11" s="36"/>
      <c r="G11" s="36"/>
      <c r="H11" s="36"/>
      <c r="I11" s="36"/>
      <c r="J11" s="36"/>
      <c r="K11" s="36"/>
      <c r="L11" s="36"/>
    </row>
    <row r="12" spans="1:13" ht="38.25" customHeight="1" x14ac:dyDescent="0.4">
      <c r="A12" s="36">
        <v>3</v>
      </c>
      <c r="B12" s="36" t="s">
        <v>93</v>
      </c>
      <c r="C12" s="36" t="s">
        <v>94</v>
      </c>
      <c r="D12" s="36"/>
      <c r="E12" s="37">
        <f>E11*0.03</f>
        <v>0.75</v>
      </c>
      <c r="F12" s="36"/>
      <c r="G12" s="36"/>
      <c r="H12" s="36"/>
      <c r="I12" s="36"/>
      <c r="J12" s="36"/>
      <c r="K12" s="36"/>
      <c r="L12" s="36"/>
    </row>
    <row r="13" spans="1:13" ht="38.25" customHeight="1" x14ac:dyDescent="0.4">
      <c r="A13" s="36">
        <v>4</v>
      </c>
      <c r="B13" s="36" t="s">
        <v>95</v>
      </c>
      <c r="C13" s="36" t="s">
        <v>96</v>
      </c>
      <c r="D13" s="36"/>
      <c r="E13" s="36">
        <f>E12*0.37</f>
        <v>0.27749999999999997</v>
      </c>
      <c r="F13" s="36"/>
      <c r="G13" s="36"/>
      <c r="H13" s="36"/>
      <c r="I13" s="36"/>
      <c r="J13" s="36"/>
      <c r="K13" s="36"/>
      <c r="L13" s="36"/>
    </row>
    <row r="14" spans="1:13" ht="38.25" customHeight="1" x14ac:dyDescent="0.4">
      <c r="A14" s="36">
        <v>5</v>
      </c>
      <c r="B14" s="36" t="s">
        <v>97</v>
      </c>
      <c r="C14" s="36" t="s">
        <v>94</v>
      </c>
      <c r="D14" s="36"/>
      <c r="E14" s="36">
        <f>E12*1.11</f>
        <v>0.83250000000000002</v>
      </c>
      <c r="F14" s="36"/>
      <c r="G14" s="36"/>
      <c r="H14" s="36"/>
      <c r="I14" s="36"/>
      <c r="J14" s="36"/>
      <c r="K14" s="36"/>
      <c r="L14" s="36"/>
    </row>
    <row r="15" spans="1:13" ht="36.75" customHeight="1" x14ac:dyDescent="0.4">
      <c r="A15" s="36">
        <v>6</v>
      </c>
      <c r="B15" s="36" t="s">
        <v>98</v>
      </c>
      <c r="C15" s="36" t="s">
        <v>12</v>
      </c>
      <c r="D15" s="36"/>
      <c r="E15" s="38">
        <v>145</v>
      </c>
      <c r="F15" s="38"/>
      <c r="G15" s="38"/>
      <c r="H15" s="38"/>
      <c r="I15" s="38"/>
      <c r="J15" s="38"/>
      <c r="K15" s="38"/>
      <c r="L15" s="38"/>
    </row>
    <row r="16" spans="1:13" ht="36" customHeight="1" x14ac:dyDescent="0.4">
      <c r="A16" s="36">
        <v>7</v>
      </c>
      <c r="B16" s="36" t="s">
        <v>99</v>
      </c>
      <c r="C16" s="36" t="s">
        <v>12</v>
      </c>
      <c r="D16" s="36"/>
      <c r="E16" s="38">
        <f>E11+E15</f>
        <v>170</v>
      </c>
      <c r="F16" s="38"/>
      <c r="G16" s="38"/>
      <c r="H16" s="38"/>
      <c r="I16" s="38"/>
      <c r="J16" s="38"/>
      <c r="K16" s="38"/>
      <c r="L16" s="38"/>
    </row>
    <row r="17" spans="1:12" ht="47.25" customHeight="1" x14ac:dyDescent="0.4">
      <c r="A17" s="36">
        <v>8</v>
      </c>
      <c r="B17" s="36" t="s">
        <v>100</v>
      </c>
      <c r="C17" s="36" t="s">
        <v>30</v>
      </c>
      <c r="D17" s="36"/>
      <c r="E17" s="38">
        <f>E16*0.05</f>
        <v>8.5</v>
      </c>
      <c r="F17" s="38"/>
      <c r="G17" s="38"/>
      <c r="H17" s="38"/>
      <c r="I17" s="38"/>
      <c r="J17" s="38"/>
      <c r="K17" s="38"/>
      <c r="L17" s="38"/>
    </row>
    <row r="18" spans="1:12" ht="30" customHeight="1" x14ac:dyDescent="0.4">
      <c r="A18" s="36">
        <v>9</v>
      </c>
      <c r="B18" s="36" t="s">
        <v>101</v>
      </c>
      <c r="C18" s="36" t="s">
        <v>12</v>
      </c>
      <c r="D18" s="36"/>
      <c r="E18" s="38">
        <f>E16</f>
        <v>170</v>
      </c>
      <c r="F18" s="38"/>
      <c r="G18" s="38"/>
      <c r="H18" s="38"/>
      <c r="I18" s="38"/>
      <c r="J18" s="38"/>
      <c r="K18" s="38"/>
      <c r="L18" s="38"/>
    </row>
    <row r="19" spans="1:12" ht="30" customHeight="1" x14ac:dyDescent="0.4">
      <c r="A19" s="36">
        <v>10</v>
      </c>
      <c r="B19" s="36" t="s">
        <v>102</v>
      </c>
      <c r="C19" s="36" t="s">
        <v>30</v>
      </c>
      <c r="D19" s="36"/>
      <c r="E19" s="38">
        <f>E18*0.55</f>
        <v>93.500000000000014</v>
      </c>
      <c r="F19" s="38"/>
      <c r="G19" s="38"/>
      <c r="H19" s="38"/>
      <c r="I19" s="38"/>
      <c r="J19" s="38"/>
      <c r="K19" s="38"/>
      <c r="L19" s="38"/>
    </row>
    <row r="20" spans="1:12" ht="30" customHeight="1" x14ac:dyDescent="0.4">
      <c r="A20" s="36">
        <v>11</v>
      </c>
      <c r="B20" s="36" t="s">
        <v>103</v>
      </c>
      <c r="C20" s="36" t="s">
        <v>104</v>
      </c>
      <c r="D20" s="36"/>
      <c r="E20" s="38">
        <v>150</v>
      </c>
      <c r="F20" s="38"/>
      <c r="G20" s="38"/>
      <c r="H20" s="38"/>
      <c r="I20" s="38"/>
      <c r="J20" s="38"/>
      <c r="K20" s="38"/>
      <c r="L20" s="38"/>
    </row>
    <row r="21" spans="1:12" ht="30" customHeight="1" x14ac:dyDescent="0.4">
      <c r="A21" s="36">
        <v>12</v>
      </c>
      <c r="B21" s="36" t="s">
        <v>105</v>
      </c>
      <c r="C21" s="36" t="s">
        <v>12</v>
      </c>
      <c r="D21" s="36"/>
      <c r="E21" s="38">
        <f>E18</f>
        <v>170</v>
      </c>
      <c r="F21" s="38"/>
      <c r="G21" s="38"/>
      <c r="H21" s="38"/>
      <c r="I21" s="38"/>
      <c r="J21" s="38"/>
      <c r="K21" s="38"/>
      <c r="L21" s="38"/>
    </row>
    <row r="22" spans="1:12" ht="31.5" customHeight="1" x14ac:dyDescent="0.4">
      <c r="A22" s="36">
        <v>13</v>
      </c>
      <c r="B22" s="36" t="s">
        <v>106</v>
      </c>
      <c r="C22" s="36" t="s">
        <v>30</v>
      </c>
      <c r="D22" s="36"/>
      <c r="E22" s="38">
        <f>E21*0.52</f>
        <v>88.4</v>
      </c>
      <c r="F22" s="38"/>
      <c r="G22" s="38"/>
      <c r="H22" s="38"/>
      <c r="I22" s="38"/>
      <c r="J22" s="38"/>
      <c r="K22" s="38"/>
      <c r="L22" s="38"/>
    </row>
    <row r="23" spans="1:12" ht="29.25" customHeight="1" x14ac:dyDescent="0.4">
      <c r="A23" s="36">
        <v>14</v>
      </c>
      <c r="B23" s="36" t="s">
        <v>107</v>
      </c>
      <c r="C23" s="36" t="s">
        <v>104</v>
      </c>
      <c r="D23" s="36"/>
      <c r="E23" s="38">
        <v>15</v>
      </c>
      <c r="F23" s="38"/>
      <c r="G23" s="38"/>
      <c r="H23" s="38"/>
      <c r="I23" s="38"/>
      <c r="J23" s="38"/>
      <c r="K23" s="38"/>
      <c r="L23" s="38"/>
    </row>
    <row r="24" spans="1:12" ht="30" customHeight="1" x14ac:dyDescent="0.4">
      <c r="A24" s="36">
        <v>15</v>
      </c>
      <c r="B24" s="36" t="s">
        <v>108</v>
      </c>
      <c r="C24" s="36" t="s">
        <v>109</v>
      </c>
      <c r="D24" s="36"/>
      <c r="E24" s="38">
        <v>45</v>
      </c>
      <c r="F24" s="38"/>
      <c r="G24" s="38"/>
      <c r="H24" s="38"/>
      <c r="I24" s="38"/>
      <c r="J24" s="38"/>
      <c r="K24" s="38"/>
      <c r="L24" s="38"/>
    </row>
    <row r="25" spans="1:12" ht="36" customHeight="1" x14ac:dyDescent="0.4">
      <c r="A25" s="36">
        <v>16</v>
      </c>
      <c r="B25" s="36" t="s">
        <v>110</v>
      </c>
      <c r="C25" s="36" t="s">
        <v>109</v>
      </c>
      <c r="D25" s="36"/>
      <c r="E25" s="38">
        <f>E24</f>
        <v>45</v>
      </c>
      <c r="F25" s="38"/>
      <c r="G25" s="38"/>
      <c r="H25" s="38"/>
      <c r="I25" s="38"/>
      <c r="J25" s="38"/>
      <c r="K25" s="38"/>
      <c r="L25" s="38"/>
    </row>
    <row r="26" spans="1:12" ht="31.5" customHeight="1" x14ac:dyDescent="0.4">
      <c r="A26" s="36">
        <v>17</v>
      </c>
      <c r="B26" s="36" t="s">
        <v>111</v>
      </c>
      <c r="C26" s="36" t="s">
        <v>41</v>
      </c>
      <c r="D26" s="36"/>
      <c r="E26" s="39">
        <v>40</v>
      </c>
      <c r="F26" s="38"/>
      <c r="G26" s="38"/>
      <c r="H26" s="38"/>
      <c r="I26" s="38"/>
      <c r="J26" s="38"/>
      <c r="K26" s="38"/>
      <c r="L26" s="38"/>
    </row>
    <row r="27" spans="1:12" ht="31.5" customHeight="1" x14ac:dyDescent="0.4">
      <c r="A27" s="36">
        <v>18</v>
      </c>
      <c r="B27" s="36" t="s">
        <v>112</v>
      </c>
      <c r="C27" s="36" t="s">
        <v>41</v>
      </c>
      <c r="D27" s="36"/>
      <c r="E27" s="39">
        <f>E26*1.1</f>
        <v>44</v>
      </c>
      <c r="F27" s="38"/>
      <c r="G27" s="38"/>
      <c r="H27" s="38"/>
      <c r="I27" s="38"/>
      <c r="J27" s="38"/>
      <c r="K27" s="38"/>
      <c r="L27" s="38"/>
    </row>
    <row r="28" spans="1:12" ht="41.25" customHeight="1" x14ac:dyDescent="0.4">
      <c r="A28" s="36">
        <v>19</v>
      </c>
      <c r="B28" s="36" t="s">
        <v>113</v>
      </c>
      <c r="C28" s="36" t="s">
        <v>41</v>
      </c>
      <c r="D28" s="36"/>
      <c r="E28" s="38">
        <v>10</v>
      </c>
      <c r="F28" s="38"/>
      <c r="G28" s="38"/>
      <c r="H28" s="38"/>
      <c r="I28" s="38"/>
      <c r="J28" s="38"/>
      <c r="K28" s="38"/>
      <c r="L28" s="38"/>
    </row>
    <row r="29" spans="1:12" ht="40.5" customHeight="1" x14ac:dyDescent="0.4">
      <c r="A29" s="36">
        <v>20</v>
      </c>
      <c r="B29" s="36" t="s">
        <v>114</v>
      </c>
      <c r="C29" s="36" t="s">
        <v>41</v>
      </c>
      <c r="D29" s="36"/>
      <c r="E29" s="39">
        <v>50</v>
      </c>
      <c r="F29" s="38"/>
      <c r="G29" s="38"/>
      <c r="H29" s="38"/>
      <c r="I29" s="38"/>
      <c r="J29" s="38"/>
      <c r="K29" s="38"/>
      <c r="L29" s="38"/>
    </row>
    <row r="30" spans="1:12" ht="30" customHeight="1" x14ac:dyDescent="0.4">
      <c r="A30" s="36">
        <v>21</v>
      </c>
      <c r="B30" s="36" t="s">
        <v>93</v>
      </c>
      <c r="C30" s="36" t="s">
        <v>115</v>
      </c>
      <c r="D30" s="36"/>
      <c r="E30" s="38">
        <f>E29*0.03</f>
        <v>1.5</v>
      </c>
      <c r="F30" s="38"/>
      <c r="G30" s="38"/>
      <c r="H30" s="38"/>
      <c r="I30" s="38"/>
      <c r="J30" s="38"/>
      <c r="K30" s="38"/>
      <c r="L30" s="38"/>
    </row>
    <row r="31" spans="1:12" ht="30" customHeight="1" x14ac:dyDescent="0.4">
      <c r="A31" s="36">
        <v>22</v>
      </c>
      <c r="B31" s="36" t="s">
        <v>116</v>
      </c>
      <c r="C31" s="36" t="s">
        <v>117</v>
      </c>
      <c r="D31" s="36"/>
      <c r="E31" s="37">
        <f>E30*0.37</f>
        <v>0.55499999999999994</v>
      </c>
      <c r="F31" s="38"/>
      <c r="G31" s="38"/>
      <c r="H31" s="38"/>
      <c r="I31" s="38"/>
      <c r="J31" s="38"/>
      <c r="K31" s="38"/>
      <c r="L31" s="38"/>
    </row>
    <row r="32" spans="1:12" ht="30" customHeight="1" x14ac:dyDescent="0.4">
      <c r="A32" s="36">
        <v>23</v>
      </c>
      <c r="B32" s="36" t="s">
        <v>118</v>
      </c>
      <c r="C32" s="36" t="s">
        <v>41</v>
      </c>
      <c r="D32" s="36"/>
      <c r="E32" s="39">
        <v>32</v>
      </c>
      <c r="F32" s="38"/>
      <c r="G32" s="38"/>
      <c r="H32" s="38"/>
      <c r="I32" s="38"/>
      <c r="J32" s="38"/>
      <c r="K32" s="38"/>
      <c r="L32" s="38"/>
    </row>
    <row r="33" spans="1:12" ht="30" customHeight="1" x14ac:dyDescent="0.4">
      <c r="A33" s="36">
        <v>24</v>
      </c>
      <c r="B33" s="36" t="s">
        <v>119</v>
      </c>
      <c r="C33" s="36" t="s">
        <v>41</v>
      </c>
      <c r="D33" s="36"/>
      <c r="E33" s="40">
        <f>E32*1.1</f>
        <v>35.200000000000003</v>
      </c>
      <c r="F33" s="38"/>
      <c r="G33" s="38"/>
      <c r="H33" s="38"/>
      <c r="I33" s="38"/>
      <c r="J33" s="38"/>
      <c r="K33" s="38"/>
      <c r="L33" s="38"/>
    </row>
    <row r="34" spans="1:12" ht="37.5" customHeight="1" x14ac:dyDescent="0.4">
      <c r="A34" s="36">
        <v>25</v>
      </c>
      <c r="B34" s="36" t="s">
        <v>120</v>
      </c>
      <c r="C34" s="36" t="s">
        <v>41</v>
      </c>
      <c r="D34" s="36"/>
      <c r="E34" s="38">
        <v>8</v>
      </c>
      <c r="F34" s="38"/>
      <c r="G34" s="38"/>
      <c r="H34" s="38"/>
      <c r="I34" s="38"/>
      <c r="J34" s="38"/>
      <c r="K34" s="38"/>
      <c r="L34" s="38"/>
    </row>
    <row r="35" spans="1:12" ht="37.5" customHeight="1" x14ac:dyDescent="0.4">
      <c r="A35" s="36">
        <v>26</v>
      </c>
      <c r="B35" s="36" t="s">
        <v>121</v>
      </c>
      <c r="C35" s="36" t="s">
        <v>122</v>
      </c>
      <c r="D35" s="36"/>
      <c r="E35" s="38">
        <v>45</v>
      </c>
      <c r="F35" s="38"/>
      <c r="G35" s="38"/>
      <c r="H35" s="38"/>
      <c r="I35" s="38"/>
      <c r="J35" s="38"/>
      <c r="K35" s="38"/>
      <c r="L35" s="38"/>
    </row>
    <row r="36" spans="1:12" ht="37.5" customHeight="1" x14ac:dyDescent="0.4">
      <c r="A36" s="36">
        <v>27</v>
      </c>
      <c r="B36" s="36" t="s">
        <v>123</v>
      </c>
      <c r="C36" s="36" t="s">
        <v>41</v>
      </c>
      <c r="D36" s="36"/>
      <c r="E36" s="38">
        <v>8</v>
      </c>
      <c r="F36" s="38"/>
      <c r="G36" s="38"/>
      <c r="H36" s="38"/>
      <c r="I36" s="38"/>
      <c r="J36" s="38"/>
      <c r="K36" s="38"/>
      <c r="L36" s="38"/>
    </row>
    <row r="37" spans="1:12" ht="37.5" customHeight="1" x14ac:dyDescent="0.4">
      <c r="A37" s="36">
        <v>28</v>
      </c>
      <c r="B37" s="36" t="s">
        <v>124</v>
      </c>
      <c r="C37" s="36" t="s">
        <v>125</v>
      </c>
      <c r="D37" s="36"/>
      <c r="E37" s="38">
        <v>4</v>
      </c>
      <c r="F37" s="38"/>
      <c r="G37" s="38"/>
      <c r="H37" s="38"/>
      <c r="I37" s="38"/>
      <c r="J37" s="38"/>
      <c r="K37" s="38"/>
      <c r="L37" s="38"/>
    </row>
    <row r="38" spans="1:12" ht="56.25" customHeight="1" x14ac:dyDescent="0.4">
      <c r="A38" s="36">
        <v>29</v>
      </c>
      <c r="B38" s="36" t="s">
        <v>126</v>
      </c>
      <c r="C38" s="36" t="s">
        <v>12</v>
      </c>
      <c r="D38" s="36"/>
      <c r="E38" s="38">
        <v>16</v>
      </c>
      <c r="F38" s="38"/>
      <c r="G38" s="38"/>
      <c r="H38" s="38"/>
      <c r="I38" s="38"/>
      <c r="J38" s="38"/>
      <c r="K38" s="38"/>
      <c r="L38" s="38"/>
    </row>
    <row r="39" spans="1:12" ht="30" customHeight="1" x14ac:dyDescent="0.4">
      <c r="A39" s="36">
        <v>30</v>
      </c>
      <c r="B39" s="36" t="s">
        <v>127</v>
      </c>
      <c r="C39" s="36" t="s">
        <v>30</v>
      </c>
      <c r="D39" s="36"/>
      <c r="E39" s="38">
        <f>E38*0.273</f>
        <v>4.3680000000000003</v>
      </c>
      <c r="F39" s="38"/>
      <c r="G39" s="38"/>
      <c r="H39" s="38"/>
      <c r="I39" s="38"/>
      <c r="J39" s="38"/>
      <c r="K39" s="38"/>
      <c r="L39" s="38"/>
    </row>
    <row r="40" spans="1:12" ht="32.25" customHeight="1" x14ac:dyDescent="0.4">
      <c r="A40" s="36">
        <v>31</v>
      </c>
      <c r="B40" s="36" t="s">
        <v>128</v>
      </c>
      <c r="C40" s="36" t="s">
        <v>125</v>
      </c>
      <c r="D40" s="41"/>
      <c r="E40" s="36">
        <v>8</v>
      </c>
      <c r="F40" s="36"/>
      <c r="G40" s="36"/>
      <c r="H40" s="36"/>
      <c r="I40" s="36"/>
      <c r="J40" s="36"/>
      <c r="K40" s="36"/>
      <c r="L40" s="36"/>
    </row>
    <row r="41" spans="1:12" ht="27.75" customHeight="1" x14ac:dyDescent="0.4">
      <c r="A41" s="36">
        <v>32</v>
      </c>
      <c r="B41" s="36" t="s">
        <v>129</v>
      </c>
      <c r="C41" s="36" t="s">
        <v>125</v>
      </c>
      <c r="D41" s="41"/>
      <c r="E41" s="39">
        <v>6</v>
      </c>
      <c r="F41" s="38"/>
      <c r="G41" s="38"/>
      <c r="H41" s="38"/>
      <c r="I41" s="38"/>
      <c r="J41" s="38"/>
      <c r="K41" s="38"/>
      <c r="L41" s="38"/>
    </row>
    <row r="42" spans="1:12" ht="31.5" customHeight="1" x14ac:dyDescent="0.4">
      <c r="A42" s="36">
        <v>33</v>
      </c>
      <c r="B42" s="36" t="s">
        <v>130</v>
      </c>
      <c r="C42" s="36" t="s">
        <v>125</v>
      </c>
      <c r="D42" s="41"/>
      <c r="E42" s="38">
        <v>11</v>
      </c>
      <c r="F42" s="38"/>
      <c r="G42" s="38"/>
      <c r="H42" s="38"/>
      <c r="I42" s="38"/>
      <c r="J42" s="38"/>
      <c r="K42" s="38"/>
      <c r="L42" s="38"/>
    </row>
    <row r="43" spans="1:12" ht="27" customHeight="1" x14ac:dyDescent="0.4">
      <c r="A43" s="36">
        <v>34</v>
      </c>
      <c r="B43" s="36" t="s">
        <v>131</v>
      </c>
      <c r="C43" s="36" t="s">
        <v>125</v>
      </c>
      <c r="D43" s="41"/>
      <c r="E43" s="38">
        <v>8</v>
      </c>
      <c r="F43" s="38"/>
      <c r="G43" s="38"/>
      <c r="H43" s="38"/>
      <c r="I43" s="38"/>
      <c r="J43" s="38"/>
      <c r="K43" s="38"/>
      <c r="L43" s="38"/>
    </row>
    <row r="44" spans="1:12" ht="30" customHeight="1" x14ac:dyDescent="0.4">
      <c r="A44" s="36">
        <v>35</v>
      </c>
      <c r="B44" s="36" t="s">
        <v>132</v>
      </c>
      <c r="C44" s="36" t="s">
        <v>104</v>
      </c>
      <c r="D44" s="41"/>
      <c r="E44" s="38">
        <v>19</v>
      </c>
      <c r="F44" s="38"/>
      <c r="G44" s="38"/>
      <c r="H44" s="38"/>
      <c r="I44" s="38"/>
      <c r="J44" s="38"/>
      <c r="K44" s="38"/>
      <c r="L44" s="38"/>
    </row>
    <row r="45" spans="1:12" ht="30" customHeight="1" x14ac:dyDescent="0.4">
      <c r="A45" s="36">
        <v>36</v>
      </c>
      <c r="B45" s="36" t="s">
        <v>133</v>
      </c>
      <c r="C45" s="36" t="s">
        <v>122</v>
      </c>
      <c r="D45" s="41"/>
      <c r="E45" s="38">
        <v>150</v>
      </c>
      <c r="F45" s="38"/>
      <c r="G45" s="38"/>
      <c r="H45" s="38"/>
      <c r="I45" s="38"/>
      <c r="J45" s="38"/>
      <c r="K45" s="38"/>
      <c r="L45" s="38"/>
    </row>
    <row r="46" spans="1:12" ht="31.5" customHeight="1" x14ac:dyDescent="0.4">
      <c r="A46" s="36">
        <v>37</v>
      </c>
      <c r="B46" s="36" t="s">
        <v>134</v>
      </c>
      <c r="C46" s="36" t="s">
        <v>122</v>
      </c>
      <c r="D46" s="41"/>
      <c r="E46" s="38">
        <v>10</v>
      </c>
      <c r="F46" s="38"/>
      <c r="G46" s="38"/>
      <c r="H46" s="38"/>
      <c r="I46" s="38"/>
      <c r="J46" s="38"/>
      <c r="K46" s="38"/>
      <c r="L46" s="38"/>
    </row>
    <row r="47" spans="1:12" ht="29.25" customHeight="1" x14ac:dyDescent="0.4">
      <c r="A47" s="36">
        <v>38</v>
      </c>
      <c r="B47" s="36" t="s">
        <v>135</v>
      </c>
      <c r="C47" s="36" t="s">
        <v>104</v>
      </c>
      <c r="D47" s="41"/>
      <c r="E47" s="38">
        <v>1</v>
      </c>
      <c r="F47" s="38"/>
      <c r="G47" s="38"/>
      <c r="H47" s="38"/>
      <c r="I47" s="38"/>
      <c r="J47" s="38"/>
      <c r="K47" s="38"/>
      <c r="L47" s="38"/>
    </row>
    <row r="48" spans="1:12" ht="30" customHeight="1" x14ac:dyDescent="0.4">
      <c r="A48" s="36">
        <v>39</v>
      </c>
      <c r="B48" s="36" t="s">
        <v>136</v>
      </c>
      <c r="C48" s="36" t="s">
        <v>125</v>
      </c>
      <c r="D48" s="41"/>
      <c r="E48" s="38">
        <v>1</v>
      </c>
      <c r="F48" s="38"/>
      <c r="G48" s="38"/>
      <c r="H48" s="38"/>
      <c r="I48" s="38"/>
      <c r="J48" s="38"/>
      <c r="K48" s="38"/>
      <c r="L48" s="38"/>
    </row>
    <row r="49" spans="1:12" ht="36" customHeight="1" x14ac:dyDescent="0.4">
      <c r="A49" s="36">
        <v>40</v>
      </c>
      <c r="B49" s="36" t="s">
        <v>137</v>
      </c>
      <c r="C49" s="36" t="s">
        <v>125</v>
      </c>
      <c r="D49" s="41"/>
      <c r="E49" s="38">
        <v>1</v>
      </c>
      <c r="F49" s="38"/>
      <c r="G49" s="38"/>
      <c r="H49" s="38"/>
      <c r="I49" s="38"/>
      <c r="J49" s="38"/>
      <c r="K49" s="38"/>
      <c r="L49" s="38"/>
    </row>
    <row r="50" spans="1:12" ht="36" customHeight="1" x14ac:dyDescent="0.4">
      <c r="A50" s="36">
        <v>41</v>
      </c>
      <c r="B50" s="36" t="s">
        <v>138</v>
      </c>
      <c r="C50" s="36" t="s">
        <v>41</v>
      </c>
      <c r="D50" s="41"/>
      <c r="E50" s="38">
        <v>12</v>
      </c>
      <c r="F50" s="38"/>
      <c r="G50" s="38"/>
      <c r="H50" s="38"/>
      <c r="I50" s="38"/>
      <c r="J50" s="38"/>
      <c r="K50" s="38"/>
      <c r="L50" s="38"/>
    </row>
    <row r="51" spans="1:12" ht="36" customHeight="1" x14ac:dyDescent="0.4">
      <c r="A51" s="36">
        <v>42</v>
      </c>
      <c r="B51" s="36" t="s">
        <v>139</v>
      </c>
      <c r="C51" s="36" t="s">
        <v>41</v>
      </c>
      <c r="D51" s="41"/>
      <c r="E51" s="38">
        <v>12</v>
      </c>
      <c r="F51" s="38"/>
      <c r="G51" s="38"/>
      <c r="H51" s="38"/>
      <c r="I51" s="38"/>
      <c r="J51" s="38"/>
      <c r="K51" s="38"/>
      <c r="L51" s="38"/>
    </row>
    <row r="52" spans="1:12" ht="30" customHeight="1" x14ac:dyDescent="0.4">
      <c r="A52" s="36">
        <v>43</v>
      </c>
      <c r="B52" s="36" t="s">
        <v>71</v>
      </c>
      <c r="C52" s="36" t="s">
        <v>140</v>
      </c>
      <c r="D52" s="36"/>
      <c r="E52" s="38">
        <v>1.5</v>
      </c>
      <c r="F52" s="38"/>
      <c r="G52" s="38"/>
      <c r="H52" s="42"/>
      <c r="I52" s="38"/>
      <c r="J52" s="38"/>
      <c r="K52" s="38"/>
      <c r="L52" s="38"/>
    </row>
    <row r="53" spans="1:12" ht="48.75" customHeight="1" x14ac:dyDescent="0.4">
      <c r="A53" s="36">
        <v>44</v>
      </c>
      <c r="B53" s="36" t="s">
        <v>141</v>
      </c>
      <c r="C53" s="36" t="s">
        <v>140</v>
      </c>
      <c r="D53" s="36"/>
      <c r="E53" s="38">
        <f>E52</f>
        <v>1.5</v>
      </c>
      <c r="F53" s="38"/>
      <c r="G53" s="38"/>
      <c r="H53" s="42"/>
      <c r="I53" s="38"/>
      <c r="J53" s="38"/>
      <c r="K53" s="38"/>
      <c r="L53" s="38"/>
    </row>
    <row r="54" spans="1:12" ht="36" customHeight="1" x14ac:dyDescent="0.4">
      <c r="A54" s="36">
        <v>45</v>
      </c>
      <c r="B54" s="36" t="s">
        <v>7</v>
      </c>
      <c r="C54" s="36" t="s">
        <v>76</v>
      </c>
      <c r="D54" s="36"/>
      <c r="E54" s="38"/>
      <c r="F54" s="38"/>
      <c r="G54" s="38"/>
      <c r="H54" s="38"/>
      <c r="I54" s="38"/>
      <c r="J54" s="38"/>
      <c r="K54" s="38"/>
      <c r="L54" s="38"/>
    </row>
    <row r="55" spans="1:12" ht="34.5" customHeight="1" x14ac:dyDescent="0.4">
      <c r="A55" s="36">
        <v>46</v>
      </c>
      <c r="B55" s="36" t="s">
        <v>217</v>
      </c>
      <c r="C55" s="43"/>
      <c r="D55" s="36"/>
      <c r="E55" s="38"/>
      <c r="F55" s="38"/>
      <c r="G55" s="38"/>
      <c r="H55" s="38"/>
      <c r="I55" s="38"/>
      <c r="J55" s="38"/>
      <c r="K55" s="38"/>
      <c r="L55" s="38"/>
    </row>
    <row r="56" spans="1:12" ht="39.75" customHeight="1" x14ac:dyDescent="0.4">
      <c r="A56" s="36">
        <v>47</v>
      </c>
      <c r="B56" s="36" t="s">
        <v>7</v>
      </c>
      <c r="C56" s="36" t="s">
        <v>76</v>
      </c>
      <c r="D56" s="36"/>
      <c r="E56" s="38"/>
      <c r="F56" s="38"/>
      <c r="G56" s="38"/>
      <c r="H56" s="38"/>
      <c r="I56" s="38"/>
      <c r="J56" s="38"/>
      <c r="K56" s="38"/>
      <c r="L56" s="38"/>
    </row>
    <row r="57" spans="1:12" ht="33" customHeight="1" x14ac:dyDescent="0.4">
      <c r="A57" s="36">
        <v>48</v>
      </c>
      <c r="B57" s="36" t="s">
        <v>218</v>
      </c>
      <c r="C57" s="43"/>
      <c r="D57" s="36"/>
      <c r="E57" s="38"/>
      <c r="F57" s="38"/>
      <c r="G57" s="38"/>
      <c r="H57" s="38"/>
      <c r="I57" s="38"/>
      <c r="J57" s="38"/>
      <c r="K57" s="38"/>
      <c r="L57" s="38"/>
    </row>
    <row r="58" spans="1:12" ht="32.25" customHeight="1" x14ac:dyDescent="0.4">
      <c r="A58" s="36">
        <v>49</v>
      </c>
      <c r="B58" s="36" t="s">
        <v>7</v>
      </c>
      <c r="C58" s="36" t="s">
        <v>76</v>
      </c>
      <c r="D58" s="36"/>
      <c r="E58" s="38"/>
      <c r="F58" s="38"/>
      <c r="G58" s="38"/>
      <c r="H58" s="38"/>
      <c r="I58" s="38"/>
      <c r="J58" s="38"/>
      <c r="K58" s="38"/>
      <c r="L58" s="38"/>
    </row>
    <row r="59" spans="1:12" ht="46.5" customHeight="1" x14ac:dyDescent="0.4">
      <c r="A59" s="36">
        <v>50</v>
      </c>
      <c r="B59" s="36" t="s">
        <v>142</v>
      </c>
      <c r="C59" s="36" t="s">
        <v>143</v>
      </c>
      <c r="D59" s="36"/>
      <c r="E59" s="38">
        <v>1</v>
      </c>
      <c r="F59" s="38"/>
      <c r="G59" s="38"/>
      <c r="H59" s="38"/>
      <c r="I59" s="38"/>
      <c r="J59" s="38"/>
      <c r="K59" s="38"/>
      <c r="L59" s="38"/>
    </row>
    <row r="60" spans="1:12" ht="37.5" customHeight="1" x14ac:dyDescent="0.4">
      <c r="A60" s="36">
        <v>51</v>
      </c>
      <c r="B60" s="36" t="s">
        <v>7</v>
      </c>
      <c r="C60" s="36" t="s">
        <v>76</v>
      </c>
      <c r="D60" s="36"/>
      <c r="E60" s="38"/>
      <c r="F60" s="38"/>
      <c r="G60" s="38"/>
      <c r="H60" s="38"/>
      <c r="I60" s="38"/>
      <c r="J60" s="38"/>
      <c r="K60" s="38"/>
      <c r="L60" s="38"/>
    </row>
    <row r="61" spans="1:12" ht="48" customHeight="1" x14ac:dyDescent="0.4">
      <c r="A61" s="36">
        <v>52</v>
      </c>
      <c r="B61" s="36" t="s">
        <v>144</v>
      </c>
      <c r="C61" s="43" t="s">
        <v>143</v>
      </c>
      <c r="D61" s="36"/>
      <c r="E61" s="38">
        <v>1</v>
      </c>
      <c r="F61" s="38"/>
      <c r="G61" s="38"/>
      <c r="H61" s="38"/>
      <c r="I61" s="38"/>
      <c r="J61" s="38"/>
      <c r="K61" s="38"/>
      <c r="L61" s="38"/>
    </row>
    <row r="62" spans="1:12" ht="38.25" customHeight="1" x14ac:dyDescent="0.4">
      <c r="A62" s="36">
        <v>53</v>
      </c>
      <c r="B62" s="36" t="s">
        <v>7</v>
      </c>
      <c r="C62" s="36" t="s">
        <v>76</v>
      </c>
      <c r="D62" s="36"/>
      <c r="E62" s="38"/>
      <c r="F62" s="38"/>
      <c r="G62" s="38"/>
      <c r="H62" s="38"/>
      <c r="I62" s="38"/>
      <c r="J62" s="38"/>
      <c r="K62" s="38"/>
      <c r="L62" s="38"/>
    </row>
    <row r="63" spans="1:12" ht="34.5" customHeight="1" x14ac:dyDescent="0.4">
      <c r="A63" s="36">
        <v>54</v>
      </c>
      <c r="B63" s="36" t="s">
        <v>145</v>
      </c>
      <c r="C63" s="43">
        <v>0.18</v>
      </c>
      <c r="D63" s="36"/>
      <c r="E63" s="38"/>
      <c r="F63" s="38"/>
      <c r="G63" s="38"/>
      <c r="H63" s="38"/>
      <c r="I63" s="38"/>
      <c r="J63" s="38"/>
      <c r="K63" s="38"/>
      <c r="L63" s="38"/>
    </row>
    <row r="64" spans="1:12" ht="35.25" customHeight="1" x14ac:dyDescent="0.4">
      <c r="A64" s="36">
        <v>55</v>
      </c>
      <c r="B64" s="36" t="s">
        <v>9</v>
      </c>
      <c r="C64" s="36" t="s">
        <v>76</v>
      </c>
      <c r="D64" s="36"/>
      <c r="E64" s="38"/>
      <c r="F64" s="38"/>
      <c r="G64" s="38"/>
      <c r="H64" s="38"/>
      <c r="I64" s="38"/>
      <c r="J64" s="38"/>
      <c r="K64" s="38"/>
      <c r="L64" s="38"/>
    </row>
    <row r="65" spans="2:11" ht="23.25" customHeight="1" x14ac:dyDescent="0.4">
      <c r="B65" s="8"/>
    </row>
    <row r="66" spans="2:11" ht="24" customHeight="1" x14ac:dyDescent="0.4">
      <c r="B66" s="8"/>
    </row>
    <row r="67" spans="2:11" ht="25.5" customHeight="1" x14ac:dyDescent="0.4">
      <c r="B67" s="113"/>
      <c r="C67" s="113"/>
      <c r="G67" s="114"/>
      <c r="H67" s="114"/>
      <c r="I67" s="114"/>
      <c r="J67" s="114"/>
      <c r="K67" s="114"/>
    </row>
    <row r="68" spans="2:11" ht="26.25" customHeight="1" x14ac:dyDescent="0.4">
      <c r="B68" s="115"/>
      <c r="C68" s="115"/>
      <c r="D68" s="116"/>
      <c r="E68" s="116"/>
      <c r="F68" s="116"/>
    </row>
    <row r="69" spans="2:11" ht="33" customHeight="1" x14ac:dyDescent="0.4">
      <c r="C69" s="45"/>
    </row>
    <row r="70" spans="2:11" ht="32.25" customHeight="1" x14ac:dyDescent="0.4">
      <c r="B70" s="46"/>
      <c r="C70" s="45"/>
      <c r="D70" s="116"/>
      <c r="E70" s="116"/>
      <c r="F70" s="116"/>
      <c r="G70" s="116"/>
    </row>
    <row r="71" spans="2:11" ht="27.75" customHeight="1" x14ac:dyDescent="0.4">
      <c r="C71" s="47"/>
      <c r="D71" s="117"/>
      <c r="E71" s="117"/>
      <c r="F71" s="117"/>
    </row>
    <row r="72" spans="2:11" ht="25.5" customHeight="1" x14ac:dyDescent="0.4">
      <c r="D72" s="117"/>
      <c r="E72" s="117"/>
      <c r="F72" s="117"/>
    </row>
    <row r="73" spans="2:11" ht="24" customHeight="1" x14ac:dyDescent="0.4">
      <c r="C73" s="46"/>
      <c r="D73" s="117"/>
      <c r="E73" s="117"/>
      <c r="F73" s="117"/>
    </row>
    <row r="74" spans="2:11" ht="25.5" customHeight="1" x14ac:dyDescent="0.4">
      <c r="D74" s="117"/>
      <c r="E74" s="117"/>
      <c r="F74" s="117"/>
    </row>
    <row r="75" spans="2:11" ht="27" customHeight="1" x14ac:dyDescent="0.4"/>
    <row r="76" spans="2:11" ht="32.25" customHeight="1" x14ac:dyDescent="0.4"/>
    <row r="77" spans="2:11" ht="30.75" customHeight="1" x14ac:dyDescent="0.4"/>
    <row r="78" spans="2:11" ht="27.75" customHeight="1" x14ac:dyDescent="0.4"/>
    <row r="79" spans="2:11" ht="20.100000000000001" customHeight="1" x14ac:dyDescent="0.4"/>
    <row r="80" spans="2:11" ht="25.5" customHeight="1" x14ac:dyDescent="0.4"/>
    <row r="81" ht="20.25" customHeight="1" x14ac:dyDescent="0.4"/>
    <row r="82" ht="35.25" customHeight="1" x14ac:dyDescent="0.4"/>
    <row r="83" ht="21.75" customHeight="1" x14ac:dyDescent="0.4"/>
    <row r="84" ht="27" customHeight="1" x14ac:dyDescent="0.4"/>
    <row r="85" ht="22.5" customHeight="1" x14ac:dyDescent="0.4"/>
    <row r="86" ht="28.5" customHeight="1" x14ac:dyDescent="0.4"/>
    <row r="87" ht="24" customHeight="1" x14ac:dyDescent="0.4"/>
    <row r="88" ht="24.75" customHeight="1" x14ac:dyDescent="0.4"/>
    <row r="89" ht="33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41" ht="13.5" customHeight="1" x14ac:dyDescent="0.4"/>
    <row r="183" ht="18.75" customHeight="1" x14ac:dyDescent="0.4"/>
    <row r="184" ht="18.75" customHeight="1" x14ac:dyDescent="0.4"/>
    <row r="185" ht="18.75" customHeight="1" x14ac:dyDescent="0.4"/>
    <row r="186" ht="24.75" customHeight="1" x14ac:dyDescent="0.4"/>
    <row r="187" ht="24.75" customHeight="1" x14ac:dyDescent="0.4"/>
    <row r="188" ht="18.75" customHeight="1" x14ac:dyDescent="0.4"/>
    <row r="189" ht="37.5" customHeight="1" x14ac:dyDescent="0.4"/>
    <row r="190" ht="25.5" customHeight="1" x14ac:dyDescent="0.4"/>
    <row r="192" ht="18.75" customHeight="1" x14ac:dyDescent="0.4"/>
    <row r="194" ht="25.5" customHeight="1" x14ac:dyDescent="0.4"/>
  </sheetData>
  <mergeCells count="30">
    <mergeCell ref="D71:F71"/>
    <mergeCell ref="D72:F72"/>
    <mergeCell ref="D73:F73"/>
    <mergeCell ref="D74:F74"/>
    <mergeCell ref="K8:K9"/>
    <mergeCell ref="B67:C67"/>
    <mergeCell ref="G67:K67"/>
    <mergeCell ref="B68:C68"/>
    <mergeCell ref="D68:F68"/>
    <mergeCell ref="D70:G70"/>
    <mergeCell ref="H7:I7"/>
    <mergeCell ref="J7:K7"/>
    <mergeCell ref="L7:L9"/>
    <mergeCell ref="D8:D9"/>
    <mergeCell ref="E8:E9"/>
    <mergeCell ref="F8:F9"/>
    <mergeCell ref="G8:G9"/>
    <mergeCell ref="H8:H9"/>
    <mergeCell ref="I8:I9"/>
    <mergeCell ref="J8:J9"/>
    <mergeCell ref="A1:C1"/>
    <mergeCell ref="F1:H1"/>
    <mergeCell ref="A2:L2"/>
    <mergeCell ref="A3:L3"/>
    <mergeCell ref="A4:L4"/>
    <mergeCell ref="A7:A9"/>
    <mergeCell ref="B7:B9"/>
    <mergeCell ref="C7:C9"/>
    <mergeCell ref="D7:E7"/>
    <mergeCell ref="F7:G7"/>
  </mergeCells>
  <pageMargins left="0.15748031496062992" right="0.15748031496062992" top="0.35433070866141736" bottom="0.23622047244094491" header="0.31496062992125984" footer="0.31496062992125984"/>
  <pageSetup paperSize="9" scale="62" orientation="landscape" r:id="rId1"/>
  <rowBreaks count="1" manualBreakCount="1">
    <brk id="5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view="pageBreakPreview" zoomScale="70" zoomScaleNormal="100" zoomScaleSheetLayoutView="70" workbookViewId="0">
      <selection activeCell="A3" sqref="A3:L3"/>
    </sheetView>
  </sheetViews>
  <sheetFormatPr defaultRowHeight="21" x14ac:dyDescent="0.4"/>
  <cols>
    <col min="1" max="1" width="5.625" style="60" customWidth="1"/>
    <col min="2" max="2" width="85.125" style="63" customWidth="1"/>
    <col min="3" max="3" width="12.75" style="60" customWidth="1"/>
    <col min="4" max="4" width="4.75" style="60" hidden="1" customWidth="1"/>
    <col min="5" max="5" width="11.875" style="60" customWidth="1"/>
    <col min="6" max="6" width="11.125" style="60" customWidth="1"/>
    <col min="7" max="7" width="11.375" style="60" customWidth="1"/>
    <col min="8" max="8" width="10" style="60" customWidth="1"/>
    <col min="9" max="9" width="11.75" style="60" customWidth="1"/>
    <col min="10" max="10" width="8.25" style="60" customWidth="1"/>
    <col min="11" max="11" width="8.875" style="60" customWidth="1"/>
    <col min="12" max="12" width="13.375" style="60" customWidth="1"/>
    <col min="13" max="13" width="8.5" style="60" customWidth="1"/>
    <col min="14" max="256" width="9" style="60"/>
    <col min="257" max="257" width="5.625" style="60" customWidth="1"/>
    <col min="258" max="258" width="85.125" style="60" customWidth="1"/>
    <col min="259" max="259" width="12.75" style="60" customWidth="1"/>
    <col min="260" max="260" width="0" style="60" hidden="1" customWidth="1"/>
    <col min="261" max="261" width="11.875" style="60" customWidth="1"/>
    <col min="262" max="262" width="11.125" style="60" customWidth="1"/>
    <col min="263" max="263" width="11.375" style="60" customWidth="1"/>
    <col min="264" max="264" width="10" style="60" customWidth="1"/>
    <col min="265" max="265" width="11.75" style="60" customWidth="1"/>
    <col min="266" max="266" width="8.25" style="60" customWidth="1"/>
    <col min="267" max="267" width="8.875" style="60" customWidth="1"/>
    <col min="268" max="268" width="13.375" style="60" customWidth="1"/>
    <col min="269" max="269" width="8.5" style="60" customWidth="1"/>
    <col min="270" max="512" width="9" style="60"/>
    <col min="513" max="513" width="5.625" style="60" customWidth="1"/>
    <col min="514" max="514" width="85.125" style="60" customWidth="1"/>
    <col min="515" max="515" width="12.75" style="60" customWidth="1"/>
    <col min="516" max="516" width="0" style="60" hidden="1" customWidth="1"/>
    <col min="517" max="517" width="11.875" style="60" customWidth="1"/>
    <col min="518" max="518" width="11.125" style="60" customWidth="1"/>
    <col min="519" max="519" width="11.375" style="60" customWidth="1"/>
    <col min="520" max="520" width="10" style="60" customWidth="1"/>
    <col min="521" max="521" width="11.75" style="60" customWidth="1"/>
    <col min="522" max="522" width="8.25" style="60" customWidth="1"/>
    <col min="523" max="523" width="8.875" style="60" customWidth="1"/>
    <col min="524" max="524" width="13.375" style="60" customWidth="1"/>
    <col min="525" max="525" width="8.5" style="60" customWidth="1"/>
    <col min="526" max="768" width="9" style="60"/>
    <col min="769" max="769" width="5.625" style="60" customWidth="1"/>
    <col min="770" max="770" width="85.125" style="60" customWidth="1"/>
    <col min="771" max="771" width="12.75" style="60" customWidth="1"/>
    <col min="772" max="772" width="0" style="60" hidden="1" customWidth="1"/>
    <col min="773" max="773" width="11.875" style="60" customWidth="1"/>
    <col min="774" max="774" width="11.125" style="60" customWidth="1"/>
    <col min="775" max="775" width="11.375" style="60" customWidth="1"/>
    <col min="776" max="776" width="10" style="60" customWidth="1"/>
    <col min="777" max="777" width="11.75" style="60" customWidth="1"/>
    <col min="778" max="778" width="8.25" style="60" customWidth="1"/>
    <col min="779" max="779" width="8.875" style="60" customWidth="1"/>
    <col min="780" max="780" width="13.375" style="60" customWidth="1"/>
    <col min="781" max="781" width="8.5" style="60" customWidth="1"/>
    <col min="782" max="1024" width="9" style="60"/>
    <col min="1025" max="1025" width="5.625" style="60" customWidth="1"/>
    <col min="1026" max="1026" width="85.125" style="60" customWidth="1"/>
    <col min="1027" max="1027" width="12.75" style="60" customWidth="1"/>
    <col min="1028" max="1028" width="0" style="60" hidden="1" customWidth="1"/>
    <col min="1029" max="1029" width="11.875" style="60" customWidth="1"/>
    <col min="1030" max="1030" width="11.125" style="60" customWidth="1"/>
    <col min="1031" max="1031" width="11.375" style="60" customWidth="1"/>
    <col min="1032" max="1032" width="10" style="60" customWidth="1"/>
    <col min="1033" max="1033" width="11.75" style="60" customWidth="1"/>
    <col min="1034" max="1034" width="8.25" style="60" customWidth="1"/>
    <col min="1035" max="1035" width="8.875" style="60" customWidth="1"/>
    <col min="1036" max="1036" width="13.375" style="60" customWidth="1"/>
    <col min="1037" max="1037" width="8.5" style="60" customWidth="1"/>
    <col min="1038" max="1280" width="9" style="60"/>
    <col min="1281" max="1281" width="5.625" style="60" customWidth="1"/>
    <col min="1282" max="1282" width="85.125" style="60" customWidth="1"/>
    <col min="1283" max="1283" width="12.75" style="60" customWidth="1"/>
    <col min="1284" max="1284" width="0" style="60" hidden="1" customWidth="1"/>
    <col min="1285" max="1285" width="11.875" style="60" customWidth="1"/>
    <col min="1286" max="1286" width="11.125" style="60" customWidth="1"/>
    <col min="1287" max="1287" width="11.375" style="60" customWidth="1"/>
    <col min="1288" max="1288" width="10" style="60" customWidth="1"/>
    <col min="1289" max="1289" width="11.75" style="60" customWidth="1"/>
    <col min="1290" max="1290" width="8.25" style="60" customWidth="1"/>
    <col min="1291" max="1291" width="8.875" style="60" customWidth="1"/>
    <col min="1292" max="1292" width="13.375" style="60" customWidth="1"/>
    <col min="1293" max="1293" width="8.5" style="60" customWidth="1"/>
    <col min="1294" max="1536" width="9" style="60"/>
    <col min="1537" max="1537" width="5.625" style="60" customWidth="1"/>
    <col min="1538" max="1538" width="85.125" style="60" customWidth="1"/>
    <col min="1539" max="1539" width="12.75" style="60" customWidth="1"/>
    <col min="1540" max="1540" width="0" style="60" hidden="1" customWidth="1"/>
    <col min="1541" max="1541" width="11.875" style="60" customWidth="1"/>
    <col min="1542" max="1542" width="11.125" style="60" customWidth="1"/>
    <col min="1543" max="1543" width="11.375" style="60" customWidth="1"/>
    <col min="1544" max="1544" width="10" style="60" customWidth="1"/>
    <col min="1545" max="1545" width="11.75" style="60" customWidth="1"/>
    <col min="1546" max="1546" width="8.25" style="60" customWidth="1"/>
    <col min="1547" max="1547" width="8.875" style="60" customWidth="1"/>
    <col min="1548" max="1548" width="13.375" style="60" customWidth="1"/>
    <col min="1549" max="1549" width="8.5" style="60" customWidth="1"/>
    <col min="1550" max="1792" width="9" style="60"/>
    <col min="1793" max="1793" width="5.625" style="60" customWidth="1"/>
    <col min="1794" max="1794" width="85.125" style="60" customWidth="1"/>
    <col min="1795" max="1795" width="12.75" style="60" customWidth="1"/>
    <col min="1796" max="1796" width="0" style="60" hidden="1" customWidth="1"/>
    <col min="1797" max="1797" width="11.875" style="60" customWidth="1"/>
    <col min="1798" max="1798" width="11.125" style="60" customWidth="1"/>
    <col min="1799" max="1799" width="11.375" style="60" customWidth="1"/>
    <col min="1800" max="1800" width="10" style="60" customWidth="1"/>
    <col min="1801" max="1801" width="11.75" style="60" customWidth="1"/>
    <col min="1802" max="1802" width="8.25" style="60" customWidth="1"/>
    <col min="1803" max="1803" width="8.875" style="60" customWidth="1"/>
    <col min="1804" max="1804" width="13.375" style="60" customWidth="1"/>
    <col min="1805" max="1805" width="8.5" style="60" customWidth="1"/>
    <col min="1806" max="2048" width="9" style="60"/>
    <col min="2049" max="2049" width="5.625" style="60" customWidth="1"/>
    <col min="2050" max="2050" width="85.125" style="60" customWidth="1"/>
    <col min="2051" max="2051" width="12.75" style="60" customWidth="1"/>
    <col min="2052" max="2052" width="0" style="60" hidden="1" customWidth="1"/>
    <col min="2053" max="2053" width="11.875" style="60" customWidth="1"/>
    <col min="2054" max="2054" width="11.125" style="60" customWidth="1"/>
    <col min="2055" max="2055" width="11.375" style="60" customWidth="1"/>
    <col min="2056" max="2056" width="10" style="60" customWidth="1"/>
    <col min="2057" max="2057" width="11.75" style="60" customWidth="1"/>
    <col min="2058" max="2058" width="8.25" style="60" customWidth="1"/>
    <col min="2059" max="2059" width="8.875" style="60" customWidth="1"/>
    <col min="2060" max="2060" width="13.375" style="60" customWidth="1"/>
    <col min="2061" max="2061" width="8.5" style="60" customWidth="1"/>
    <col min="2062" max="2304" width="9" style="60"/>
    <col min="2305" max="2305" width="5.625" style="60" customWidth="1"/>
    <col min="2306" max="2306" width="85.125" style="60" customWidth="1"/>
    <col min="2307" max="2307" width="12.75" style="60" customWidth="1"/>
    <col min="2308" max="2308" width="0" style="60" hidden="1" customWidth="1"/>
    <col min="2309" max="2309" width="11.875" style="60" customWidth="1"/>
    <col min="2310" max="2310" width="11.125" style="60" customWidth="1"/>
    <col min="2311" max="2311" width="11.375" style="60" customWidth="1"/>
    <col min="2312" max="2312" width="10" style="60" customWidth="1"/>
    <col min="2313" max="2313" width="11.75" style="60" customWidth="1"/>
    <col min="2314" max="2314" width="8.25" style="60" customWidth="1"/>
    <col min="2315" max="2315" width="8.875" style="60" customWidth="1"/>
    <col min="2316" max="2316" width="13.375" style="60" customWidth="1"/>
    <col min="2317" max="2317" width="8.5" style="60" customWidth="1"/>
    <col min="2318" max="2560" width="9" style="60"/>
    <col min="2561" max="2561" width="5.625" style="60" customWidth="1"/>
    <col min="2562" max="2562" width="85.125" style="60" customWidth="1"/>
    <col min="2563" max="2563" width="12.75" style="60" customWidth="1"/>
    <col min="2564" max="2564" width="0" style="60" hidden="1" customWidth="1"/>
    <col min="2565" max="2565" width="11.875" style="60" customWidth="1"/>
    <col min="2566" max="2566" width="11.125" style="60" customWidth="1"/>
    <col min="2567" max="2567" width="11.375" style="60" customWidth="1"/>
    <col min="2568" max="2568" width="10" style="60" customWidth="1"/>
    <col min="2569" max="2569" width="11.75" style="60" customWidth="1"/>
    <col min="2570" max="2570" width="8.25" style="60" customWidth="1"/>
    <col min="2571" max="2571" width="8.875" style="60" customWidth="1"/>
    <col min="2572" max="2572" width="13.375" style="60" customWidth="1"/>
    <col min="2573" max="2573" width="8.5" style="60" customWidth="1"/>
    <col min="2574" max="2816" width="9" style="60"/>
    <col min="2817" max="2817" width="5.625" style="60" customWidth="1"/>
    <col min="2818" max="2818" width="85.125" style="60" customWidth="1"/>
    <col min="2819" max="2819" width="12.75" style="60" customWidth="1"/>
    <col min="2820" max="2820" width="0" style="60" hidden="1" customWidth="1"/>
    <col min="2821" max="2821" width="11.875" style="60" customWidth="1"/>
    <col min="2822" max="2822" width="11.125" style="60" customWidth="1"/>
    <col min="2823" max="2823" width="11.375" style="60" customWidth="1"/>
    <col min="2824" max="2824" width="10" style="60" customWidth="1"/>
    <col min="2825" max="2825" width="11.75" style="60" customWidth="1"/>
    <col min="2826" max="2826" width="8.25" style="60" customWidth="1"/>
    <col min="2827" max="2827" width="8.875" style="60" customWidth="1"/>
    <col min="2828" max="2828" width="13.375" style="60" customWidth="1"/>
    <col min="2829" max="2829" width="8.5" style="60" customWidth="1"/>
    <col min="2830" max="3072" width="9" style="60"/>
    <col min="3073" max="3073" width="5.625" style="60" customWidth="1"/>
    <col min="3074" max="3074" width="85.125" style="60" customWidth="1"/>
    <col min="3075" max="3075" width="12.75" style="60" customWidth="1"/>
    <col min="3076" max="3076" width="0" style="60" hidden="1" customWidth="1"/>
    <col min="3077" max="3077" width="11.875" style="60" customWidth="1"/>
    <col min="3078" max="3078" width="11.125" style="60" customWidth="1"/>
    <col min="3079" max="3079" width="11.375" style="60" customWidth="1"/>
    <col min="3080" max="3080" width="10" style="60" customWidth="1"/>
    <col min="3081" max="3081" width="11.75" style="60" customWidth="1"/>
    <col min="3082" max="3082" width="8.25" style="60" customWidth="1"/>
    <col min="3083" max="3083" width="8.875" style="60" customWidth="1"/>
    <col min="3084" max="3084" width="13.375" style="60" customWidth="1"/>
    <col min="3085" max="3085" width="8.5" style="60" customWidth="1"/>
    <col min="3086" max="3328" width="9" style="60"/>
    <col min="3329" max="3329" width="5.625" style="60" customWidth="1"/>
    <col min="3330" max="3330" width="85.125" style="60" customWidth="1"/>
    <col min="3331" max="3331" width="12.75" style="60" customWidth="1"/>
    <col min="3332" max="3332" width="0" style="60" hidden="1" customWidth="1"/>
    <col min="3333" max="3333" width="11.875" style="60" customWidth="1"/>
    <col min="3334" max="3334" width="11.125" style="60" customWidth="1"/>
    <col min="3335" max="3335" width="11.375" style="60" customWidth="1"/>
    <col min="3336" max="3336" width="10" style="60" customWidth="1"/>
    <col min="3337" max="3337" width="11.75" style="60" customWidth="1"/>
    <col min="3338" max="3338" width="8.25" style="60" customWidth="1"/>
    <col min="3339" max="3339" width="8.875" style="60" customWidth="1"/>
    <col min="3340" max="3340" width="13.375" style="60" customWidth="1"/>
    <col min="3341" max="3341" width="8.5" style="60" customWidth="1"/>
    <col min="3342" max="3584" width="9" style="60"/>
    <col min="3585" max="3585" width="5.625" style="60" customWidth="1"/>
    <col min="3586" max="3586" width="85.125" style="60" customWidth="1"/>
    <col min="3587" max="3587" width="12.75" style="60" customWidth="1"/>
    <col min="3588" max="3588" width="0" style="60" hidden="1" customWidth="1"/>
    <col min="3589" max="3589" width="11.875" style="60" customWidth="1"/>
    <col min="3590" max="3590" width="11.125" style="60" customWidth="1"/>
    <col min="3591" max="3591" width="11.375" style="60" customWidth="1"/>
    <col min="3592" max="3592" width="10" style="60" customWidth="1"/>
    <col min="3593" max="3593" width="11.75" style="60" customWidth="1"/>
    <col min="3594" max="3594" width="8.25" style="60" customWidth="1"/>
    <col min="3595" max="3595" width="8.875" style="60" customWidth="1"/>
    <col min="3596" max="3596" width="13.375" style="60" customWidth="1"/>
    <col min="3597" max="3597" width="8.5" style="60" customWidth="1"/>
    <col min="3598" max="3840" width="9" style="60"/>
    <col min="3841" max="3841" width="5.625" style="60" customWidth="1"/>
    <col min="3842" max="3842" width="85.125" style="60" customWidth="1"/>
    <col min="3843" max="3843" width="12.75" style="60" customWidth="1"/>
    <col min="3844" max="3844" width="0" style="60" hidden="1" customWidth="1"/>
    <col min="3845" max="3845" width="11.875" style="60" customWidth="1"/>
    <col min="3846" max="3846" width="11.125" style="60" customWidth="1"/>
    <col min="3847" max="3847" width="11.375" style="60" customWidth="1"/>
    <col min="3848" max="3848" width="10" style="60" customWidth="1"/>
    <col min="3849" max="3849" width="11.75" style="60" customWidth="1"/>
    <col min="3850" max="3850" width="8.25" style="60" customWidth="1"/>
    <col min="3851" max="3851" width="8.875" style="60" customWidth="1"/>
    <col min="3852" max="3852" width="13.375" style="60" customWidth="1"/>
    <col min="3853" max="3853" width="8.5" style="60" customWidth="1"/>
    <col min="3854" max="4096" width="9" style="60"/>
    <col min="4097" max="4097" width="5.625" style="60" customWidth="1"/>
    <col min="4098" max="4098" width="85.125" style="60" customWidth="1"/>
    <col min="4099" max="4099" width="12.75" style="60" customWidth="1"/>
    <col min="4100" max="4100" width="0" style="60" hidden="1" customWidth="1"/>
    <col min="4101" max="4101" width="11.875" style="60" customWidth="1"/>
    <col min="4102" max="4102" width="11.125" style="60" customWidth="1"/>
    <col min="4103" max="4103" width="11.375" style="60" customWidth="1"/>
    <col min="4104" max="4104" width="10" style="60" customWidth="1"/>
    <col min="4105" max="4105" width="11.75" style="60" customWidth="1"/>
    <col min="4106" max="4106" width="8.25" style="60" customWidth="1"/>
    <col min="4107" max="4107" width="8.875" style="60" customWidth="1"/>
    <col min="4108" max="4108" width="13.375" style="60" customWidth="1"/>
    <col min="4109" max="4109" width="8.5" style="60" customWidth="1"/>
    <col min="4110" max="4352" width="9" style="60"/>
    <col min="4353" max="4353" width="5.625" style="60" customWidth="1"/>
    <col min="4354" max="4354" width="85.125" style="60" customWidth="1"/>
    <col min="4355" max="4355" width="12.75" style="60" customWidth="1"/>
    <col min="4356" max="4356" width="0" style="60" hidden="1" customWidth="1"/>
    <col min="4357" max="4357" width="11.875" style="60" customWidth="1"/>
    <col min="4358" max="4358" width="11.125" style="60" customWidth="1"/>
    <col min="4359" max="4359" width="11.375" style="60" customWidth="1"/>
    <col min="4360" max="4360" width="10" style="60" customWidth="1"/>
    <col min="4361" max="4361" width="11.75" style="60" customWidth="1"/>
    <col min="4362" max="4362" width="8.25" style="60" customWidth="1"/>
    <col min="4363" max="4363" width="8.875" style="60" customWidth="1"/>
    <col min="4364" max="4364" width="13.375" style="60" customWidth="1"/>
    <col min="4365" max="4365" width="8.5" style="60" customWidth="1"/>
    <col min="4366" max="4608" width="9" style="60"/>
    <col min="4609" max="4609" width="5.625" style="60" customWidth="1"/>
    <col min="4610" max="4610" width="85.125" style="60" customWidth="1"/>
    <col min="4611" max="4611" width="12.75" style="60" customWidth="1"/>
    <col min="4612" max="4612" width="0" style="60" hidden="1" customWidth="1"/>
    <col min="4613" max="4613" width="11.875" style="60" customWidth="1"/>
    <col min="4614" max="4614" width="11.125" style="60" customWidth="1"/>
    <col min="4615" max="4615" width="11.375" style="60" customWidth="1"/>
    <col min="4616" max="4616" width="10" style="60" customWidth="1"/>
    <col min="4617" max="4617" width="11.75" style="60" customWidth="1"/>
    <col min="4618" max="4618" width="8.25" style="60" customWidth="1"/>
    <col min="4619" max="4619" width="8.875" style="60" customWidth="1"/>
    <col min="4620" max="4620" width="13.375" style="60" customWidth="1"/>
    <col min="4621" max="4621" width="8.5" style="60" customWidth="1"/>
    <col min="4622" max="4864" width="9" style="60"/>
    <col min="4865" max="4865" width="5.625" style="60" customWidth="1"/>
    <col min="4866" max="4866" width="85.125" style="60" customWidth="1"/>
    <col min="4867" max="4867" width="12.75" style="60" customWidth="1"/>
    <col min="4868" max="4868" width="0" style="60" hidden="1" customWidth="1"/>
    <col min="4869" max="4869" width="11.875" style="60" customWidth="1"/>
    <col min="4870" max="4870" width="11.125" style="60" customWidth="1"/>
    <col min="4871" max="4871" width="11.375" style="60" customWidth="1"/>
    <col min="4872" max="4872" width="10" style="60" customWidth="1"/>
    <col min="4873" max="4873" width="11.75" style="60" customWidth="1"/>
    <col min="4874" max="4874" width="8.25" style="60" customWidth="1"/>
    <col min="4875" max="4875" width="8.875" style="60" customWidth="1"/>
    <col min="4876" max="4876" width="13.375" style="60" customWidth="1"/>
    <col min="4877" max="4877" width="8.5" style="60" customWidth="1"/>
    <col min="4878" max="5120" width="9" style="60"/>
    <col min="5121" max="5121" width="5.625" style="60" customWidth="1"/>
    <col min="5122" max="5122" width="85.125" style="60" customWidth="1"/>
    <col min="5123" max="5123" width="12.75" style="60" customWidth="1"/>
    <col min="5124" max="5124" width="0" style="60" hidden="1" customWidth="1"/>
    <col min="5125" max="5125" width="11.875" style="60" customWidth="1"/>
    <col min="5126" max="5126" width="11.125" style="60" customWidth="1"/>
    <col min="5127" max="5127" width="11.375" style="60" customWidth="1"/>
    <col min="5128" max="5128" width="10" style="60" customWidth="1"/>
    <col min="5129" max="5129" width="11.75" style="60" customWidth="1"/>
    <col min="5130" max="5130" width="8.25" style="60" customWidth="1"/>
    <col min="5131" max="5131" width="8.875" style="60" customWidth="1"/>
    <col min="5132" max="5132" width="13.375" style="60" customWidth="1"/>
    <col min="5133" max="5133" width="8.5" style="60" customWidth="1"/>
    <col min="5134" max="5376" width="9" style="60"/>
    <col min="5377" max="5377" width="5.625" style="60" customWidth="1"/>
    <col min="5378" max="5378" width="85.125" style="60" customWidth="1"/>
    <col min="5379" max="5379" width="12.75" style="60" customWidth="1"/>
    <col min="5380" max="5380" width="0" style="60" hidden="1" customWidth="1"/>
    <col min="5381" max="5381" width="11.875" style="60" customWidth="1"/>
    <col min="5382" max="5382" width="11.125" style="60" customWidth="1"/>
    <col min="5383" max="5383" width="11.375" style="60" customWidth="1"/>
    <col min="5384" max="5384" width="10" style="60" customWidth="1"/>
    <col min="5385" max="5385" width="11.75" style="60" customWidth="1"/>
    <col min="5386" max="5386" width="8.25" style="60" customWidth="1"/>
    <col min="5387" max="5387" width="8.875" style="60" customWidth="1"/>
    <col min="5388" max="5388" width="13.375" style="60" customWidth="1"/>
    <col min="5389" max="5389" width="8.5" style="60" customWidth="1"/>
    <col min="5390" max="5632" width="9" style="60"/>
    <col min="5633" max="5633" width="5.625" style="60" customWidth="1"/>
    <col min="5634" max="5634" width="85.125" style="60" customWidth="1"/>
    <col min="5635" max="5635" width="12.75" style="60" customWidth="1"/>
    <col min="5636" max="5636" width="0" style="60" hidden="1" customWidth="1"/>
    <col min="5637" max="5637" width="11.875" style="60" customWidth="1"/>
    <col min="5638" max="5638" width="11.125" style="60" customWidth="1"/>
    <col min="5639" max="5639" width="11.375" style="60" customWidth="1"/>
    <col min="5640" max="5640" width="10" style="60" customWidth="1"/>
    <col min="5641" max="5641" width="11.75" style="60" customWidth="1"/>
    <col min="5642" max="5642" width="8.25" style="60" customWidth="1"/>
    <col min="5643" max="5643" width="8.875" style="60" customWidth="1"/>
    <col min="5644" max="5644" width="13.375" style="60" customWidth="1"/>
    <col min="5645" max="5645" width="8.5" style="60" customWidth="1"/>
    <col min="5646" max="5888" width="9" style="60"/>
    <col min="5889" max="5889" width="5.625" style="60" customWidth="1"/>
    <col min="5890" max="5890" width="85.125" style="60" customWidth="1"/>
    <col min="5891" max="5891" width="12.75" style="60" customWidth="1"/>
    <col min="5892" max="5892" width="0" style="60" hidden="1" customWidth="1"/>
    <col min="5893" max="5893" width="11.875" style="60" customWidth="1"/>
    <col min="5894" max="5894" width="11.125" style="60" customWidth="1"/>
    <col min="5895" max="5895" width="11.375" style="60" customWidth="1"/>
    <col min="5896" max="5896" width="10" style="60" customWidth="1"/>
    <col min="5897" max="5897" width="11.75" style="60" customWidth="1"/>
    <col min="5898" max="5898" width="8.25" style="60" customWidth="1"/>
    <col min="5899" max="5899" width="8.875" style="60" customWidth="1"/>
    <col min="5900" max="5900" width="13.375" style="60" customWidth="1"/>
    <col min="5901" max="5901" width="8.5" style="60" customWidth="1"/>
    <col min="5902" max="6144" width="9" style="60"/>
    <col min="6145" max="6145" width="5.625" style="60" customWidth="1"/>
    <col min="6146" max="6146" width="85.125" style="60" customWidth="1"/>
    <col min="6147" max="6147" width="12.75" style="60" customWidth="1"/>
    <col min="6148" max="6148" width="0" style="60" hidden="1" customWidth="1"/>
    <col min="6149" max="6149" width="11.875" style="60" customWidth="1"/>
    <col min="6150" max="6150" width="11.125" style="60" customWidth="1"/>
    <col min="6151" max="6151" width="11.375" style="60" customWidth="1"/>
    <col min="6152" max="6152" width="10" style="60" customWidth="1"/>
    <col min="6153" max="6153" width="11.75" style="60" customWidth="1"/>
    <col min="6154" max="6154" width="8.25" style="60" customWidth="1"/>
    <col min="6155" max="6155" width="8.875" style="60" customWidth="1"/>
    <col min="6156" max="6156" width="13.375" style="60" customWidth="1"/>
    <col min="6157" max="6157" width="8.5" style="60" customWidth="1"/>
    <col min="6158" max="6400" width="9" style="60"/>
    <col min="6401" max="6401" width="5.625" style="60" customWidth="1"/>
    <col min="6402" max="6402" width="85.125" style="60" customWidth="1"/>
    <col min="6403" max="6403" width="12.75" style="60" customWidth="1"/>
    <col min="6404" max="6404" width="0" style="60" hidden="1" customWidth="1"/>
    <col min="6405" max="6405" width="11.875" style="60" customWidth="1"/>
    <col min="6406" max="6406" width="11.125" style="60" customWidth="1"/>
    <col min="6407" max="6407" width="11.375" style="60" customWidth="1"/>
    <col min="6408" max="6408" width="10" style="60" customWidth="1"/>
    <col min="6409" max="6409" width="11.75" style="60" customWidth="1"/>
    <col min="6410" max="6410" width="8.25" style="60" customWidth="1"/>
    <col min="6411" max="6411" width="8.875" style="60" customWidth="1"/>
    <col min="6412" max="6412" width="13.375" style="60" customWidth="1"/>
    <col min="6413" max="6413" width="8.5" style="60" customWidth="1"/>
    <col min="6414" max="6656" width="9" style="60"/>
    <col min="6657" max="6657" width="5.625" style="60" customWidth="1"/>
    <col min="6658" max="6658" width="85.125" style="60" customWidth="1"/>
    <col min="6659" max="6659" width="12.75" style="60" customWidth="1"/>
    <col min="6660" max="6660" width="0" style="60" hidden="1" customWidth="1"/>
    <col min="6661" max="6661" width="11.875" style="60" customWidth="1"/>
    <col min="6662" max="6662" width="11.125" style="60" customWidth="1"/>
    <col min="6663" max="6663" width="11.375" style="60" customWidth="1"/>
    <col min="6664" max="6664" width="10" style="60" customWidth="1"/>
    <col min="6665" max="6665" width="11.75" style="60" customWidth="1"/>
    <col min="6666" max="6666" width="8.25" style="60" customWidth="1"/>
    <col min="6667" max="6667" width="8.875" style="60" customWidth="1"/>
    <col min="6668" max="6668" width="13.375" style="60" customWidth="1"/>
    <col min="6669" max="6669" width="8.5" style="60" customWidth="1"/>
    <col min="6670" max="6912" width="9" style="60"/>
    <col min="6913" max="6913" width="5.625" style="60" customWidth="1"/>
    <col min="6914" max="6914" width="85.125" style="60" customWidth="1"/>
    <col min="6915" max="6915" width="12.75" style="60" customWidth="1"/>
    <col min="6916" max="6916" width="0" style="60" hidden="1" customWidth="1"/>
    <col min="6917" max="6917" width="11.875" style="60" customWidth="1"/>
    <col min="6918" max="6918" width="11.125" style="60" customWidth="1"/>
    <col min="6919" max="6919" width="11.375" style="60" customWidth="1"/>
    <col min="6920" max="6920" width="10" style="60" customWidth="1"/>
    <col min="6921" max="6921" width="11.75" style="60" customWidth="1"/>
    <col min="6922" max="6922" width="8.25" style="60" customWidth="1"/>
    <col min="6923" max="6923" width="8.875" style="60" customWidth="1"/>
    <col min="6924" max="6924" width="13.375" style="60" customWidth="1"/>
    <col min="6925" max="6925" width="8.5" style="60" customWidth="1"/>
    <col min="6926" max="7168" width="9" style="60"/>
    <col min="7169" max="7169" width="5.625" style="60" customWidth="1"/>
    <col min="7170" max="7170" width="85.125" style="60" customWidth="1"/>
    <col min="7171" max="7171" width="12.75" style="60" customWidth="1"/>
    <col min="7172" max="7172" width="0" style="60" hidden="1" customWidth="1"/>
    <col min="7173" max="7173" width="11.875" style="60" customWidth="1"/>
    <col min="7174" max="7174" width="11.125" style="60" customWidth="1"/>
    <col min="7175" max="7175" width="11.375" style="60" customWidth="1"/>
    <col min="7176" max="7176" width="10" style="60" customWidth="1"/>
    <col min="7177" max="7177" width="11.75" style="60" customWidth="1"/>
    <col min="7178" max="7178" width="8.25" style="60" customWidth="1"/>
    <col min="7179" max="7179" width="8.875" style="60" customWidth="1"/>
    <col min="7180" max="7180" width="13.375" style="60" customWidth="1"/>
    <col min="7181" max="7181" width="8.5" style="60" customWidth="1"/>
    <col min="7182" max="7424" width="9" style="60"/>
    <col min="7425" max="7425" width="5.625" style="60" customWidth="1"/>
    <col min="7426" max="7426" width="85.125" style="60" customWidth="1"/>
    <col min="7427" max="7427" width="12.75" style="60" customWidth="1"/>
    <col min="7428" max="7428" width="0" style="60" hidden="1" customWidth="1"/>
    <col min="7429" max="7429" width="11.875" style="60" customWidth="1"/>
    <col min="7430" max="7430" width="11.125" style="60" customWidth="1"/>
    <col min="7431" max="7431" width="11.375" style="60" customWidth="1"/>
    <col min="7432" max="7432" width="10" style="60" customWidth="1"/>
    <col min="7433" max="7433" width="11.75" style="60" customWidth="1"/>
    <col min="7434" max="7434" width="8.25" style="60" customWidth="1"/>
    <col min="7435" max="7435" width="8.875" style="60" customWidth="1"/>
    <col min="7436" max="7436" width="13.375" style="60" customWidth="1"/>
    <col min="7437" max="7437" width="8.5" style="60" customWidth="1"/>
    <col min="7438" max="7680" width="9" style="60"/>
    <col min="7681" max="7681" width="5.625" style="60" customWidth="1"/>
    <col min="7682" max="7682" width="85.125" style="60" customWidth="1"/>
    <col min="7683" max="7683" width="12.75" style="60" customWidth="1"/>
    <col min="7684" max="7684" width="0" style="60" hidden="1" customWidth="1"/>
    <col min="7685" max="7685" width="11.875" style="60" customWidth="1"/>
    <col min="7686" max="7686" width="11.125" style="60" customWidth="1"/>
    <col min="7687" max="7687" width="11.375" style="60" customWidth="1"/>
    <col min="7688" max="7688" width="10" style="60" customWidth="1"/>
    <col min="7689" max="7689" width="11.75" style="60" customWidth="1"/>
    <col min="7690" max="7690" width="8.25" style="60" customWidth="1"/>
    <col min="7691" max="7691" width="8.875" style="60" customWidth="1"/>
    <col min="7692" max="7692" width="13.375" style="60" customWidth="1"/>
    <col min="7693" max="7693" width="8.5" style="60" customWidth="1"/>
    <col min="7694" max="7936" width="9" style="60"/>
    <col min="7937" max="7937" width="5.625" style="60" customWidth="1"/>
    <col min="7938" max="7938" width="85.125" style="60" customWidth="1"/>
    <col min="7939" max="7939" width="12.75" style="60" customWidth="1"/>
    <col min="7940" max="7940" width="0" style="60" hidden="1" customWidth="1"/>
    <col min="7941" max="7941" width="11.875" style="60" customWidth="1"/>
    <col min="7942" max="7942" width="11.125" style="60" customWidth="1"/>
    <col min="7943" max="7943" width="11.375" style="60" customWidth="1"/>
    <col min="7944" max="7944" width="10" style="60" customWidth="1"/>
    <col min="7945" max="7945" width="11.75" style="60" customWidth="1"/>
    <col min="7946" max="7946" width="8.25" style="60" customWidth="1"/>
    <col min="7947" max="7947" width="8.875" style="60" customWidth="1"/>
    <col min="7948" max="7948" width="13.375" style="60" customWidth="1"/>
    <col min="7949" max="7949" width="8.5" style="60" customWidth="1"/>
    <col min="7950" max="8192" width="9" style="60"/>
    <col min="8193" max="8193" width="5.625" style="60" customWidth="1"/>
    <col min="8194" max="8194" width="85.125" style="60" customWidth="1"/>
    <col min="8195" max="8195" width="12.75" style="60" customWidth="1"/>
    <col min="8196" max="8196" width="0" style="60" hidden="1" customWidth="1"/>
    <col min="8197" max="8197" width="11.875" style="60" customWidth="1"/>
    <col min="8198" max="8198" width="11.125" style="60" customWidth="1"/>
    <col min="8199" max="8199" width="11.375" style="60" customWidth="1"/>
    <col min="8200" max="8200" width="10" style="60" customWidth="1"/>
    <col min="8201" max="8201" width="11.75" style="60" customWidth="1"/>
    <col min="8202" max="8202" width="8.25" style="60" customWidth="1"/>
    <col min="8203" max="8203" width="8.875" style="60" customWidth="1"/>
    <col min="8204" max="8204" width="13.375" style="60" customWidth="1"/>
    <col min="8205" max="8205" width="8.5" style="60" customWidth="1"/>
    <col min="8206" max="8448" width="9" style="60"/>
    <col min="8449" max="8449" width="5.625" style="60" customWidth="1"/>
    <col min="8450" max="8450" width="85.125" style="60" customWidth="1"/>
    <col min="8451" max="8451" width="12.75" style="60" customWidth="1"/>
    <col min="8452" max="8452" width="0" style="60" hidden="1" customWidth="1"/>
    <col min="8453" max="8453" width="11.875" style="60" customWidth="1"/>
    <col min="8454" max="8454" width="11.125" style="60" customWidth="1"/>
    <col min="8455" max="8455" width="11.375" style="60" customWidth="1"/>
    <col min="8456" max="8456" width="10" style="60" customWidth="1"/>
    <col min="8457" max="8457" width="11.75" style="60" customWidth="1"/>
    <col min="8458" max="8458" width="8.25" style="60" customWidth="1"/>
    <col min="8459" max="8459" width="8.875" style="60" customWidth="1"/>
    <col min="8460" max="8460" width="13.375" style="60" customWidth="1"/>
    <col min="8461" max="8461" width="8.5" style="60" customWidth="1"/>
    <col min="8462" max="8704" width="9" style="60"/>
    <col min="8705" max="8705" width="5.625" style="60" customWidth="1"/>
    <col min="8706" max="8706" width="85.125" style="60" customWidth="1"/>
    <col min="8707" max="8707" width="12.75" style="60" customWidth="1"/>
    <col min="8708" max="8708" width="0" style="60" hidden="1" customWidth="1"/>
    <col min="8709" max="8709" width="11.875" style="60" customWidth="1"/>
    <col min="8710" max="8710" width="11.125" style="60" customWidth="1"/>
    <col min="8711" max="8711" width="11.375" style="60" customWidth="1"/>
    <col min="8712" max="8712" width="10" style="60" customWidth="1"/>
    <col min="8713" max="8713" width="11.75" style="60" customWidth="1"/>
    <col min="8714" max="8714" width="8.25" style="60" customWidth="1"/>
    <col min="8715" max="8715" width="8.875" style="60" customWidth="1"/>
    <col min="8716" max="8716" width="13.375" style="60" customWidth="1"/>
    <col min="8717" max="8717" width="8.5" style="60" customWidth="1"/>
    <col min="8718" max="8960" width="9" style="60"/>
    <col min="8961" max="8961" width="5.625" style="60" customWidth="1"/>
    <col min="8962" max="8962" width="85.125" style="60" customWidth="1"/>
    <col min="8963" max="8963" width="12.75" style="60" customWidth="1"/>
    <col min="8964" max="8964" width="0" style="60" hidden="1" customWidth="1"/>
    <col min="8965" max="8965" width="11.875" style="60" customWidth="1"/>
    <col min="8966" max="8966" width="11.125" style="60" customWidth="1"/>
    <col min="8967" max="8967" width="11.375" style="60" customWidth="1"/>
    <col min="8968" max="8968" width="10" style="60" customWidth="1"/>
    <col min="8969" max="8969" width="11.75" style="60" customWidth="1"/>
    <col min="8970" max="8970" width="8.25" style="60" customWidth="1"/>
    <col min="8971" max="8971" width="8.875" style="60" customWidth="1"/>
    <col min="8972" max="8972" width="13.375" style="60" customWidth="1"/>
    <col min="8973" max="8973" width="8.5" style="60" customWidth="1"/>
    <col min="8974" max="9216" width="9" style="60"/>
    <col min="9217" max="9217" width="5.625" style="60" customWidth="1"/>
    <col min="9218" max="9218" width="85.125" style="60" customWidth="1"/>
    <col min="9219" max="9219" width="12.75" style="60" customWidth="1"/>
    <col min="9220" max="9220" width="0" style="60" hidden="1" customWidth="1"/>
    <col min="9221" max="9221" width="11.875" style="60" customWidth="1"/>
    <col min="9222" max="9222" width="11.125" style="60" customWidth="1"/>
    <col min="9223" max="9223" width="11.375" style="60" customWidth="1"/>
    <col min="9224" max="9224" width="10" style="60" customWidth="1"/>
    <col min="9225" max="9225" width="11.75" style="60" customWidth="1"/>
    <col min="9226" max="9226" width="8.25" style="60" customWidth="1"/>
    <col min="9227" max="9227" width="8.875" style="60" customWidth="1"/>
    <col min="9228" max="9228" width="13.375" style="60" customWidth="1"/>
    <col min="9229" max="9229" width="8.5" style="60" customWidth="1"/>
    <col min="9230" max="9472" width="9" style="60"/>
    <col min="9473" max="9473" width="5.625" style="60" customWidth="1"/>
    <col min="9474" max="9474" width="85.125" style="60" customWidth="1"/>
    <col min="9475" max="9475" width="12.75" style="60" customWidth="1"/>
    <col min="9476" max="9476" width="0" style="60" hidden="1" customWidth="1"/>
    <col min="9477" max="9477" width="11.875" style="60" customWidth="1"/>
    <col min="9478" max="9478" width="11.125" style="60" customWidth="1"/>
    <col min="9479" max="9479" width="11.375" style="60" customWidth="1"/>
    <col min="9480" max="9480" width="10" style="60" customWidth="1"/>
    <col min="9481" max="9481" width="11.75" style="60" customWidth="1"/>
    <col min="9482" max="9482" width="8.25" style="60" customWidth="1"/>
    <col min="9483" max="9483" width="8.875" style="60" customWidth="1"/>
    <col min="9484" max="9484" width="13.375" style="60" customWidth="1"/>
    <col min="9485" max="9485" width="8.5" style="60" customWidth="1"/>
    <col min="9486" max="9728" width="9" style="60"/>
    <col min="9729" max="9729" width="5.625" style="60" customWidth="1"/>
    <col min="9730" max="9730" width="85.125" style="60" customWidth="1"/>
    <col min="9731" max="9731" width="12.75" style="60" customWidth="1"/>
    <col min="9732" max="9732" width="0" style="60" hidden="1" customWidth="1"/>
    <col min="9733" max="9733" width="11.875" style="60" customWidth="1"/>
    <col min="9734" max="9734" width="11.125" style="60" customWidth="1"/>
    <col min="9735" max="9735" width="11.375" style="60" customWidth="1"/>
    <col min="9736" max="9736" width="10" style="60" customWidth="1"/>
    <col min="9737" max="9737" width="11.75" style="60" customWidth="1"/>
    <col min="9738" max="9738" width="8.25" style="60" customWidth="1"/>
    <col min="9739" max="9739" width="8.875" style="60" customWidth="1"/>
    <col min="9740" max="9740" width="13.375" style="60" customWidth="1"/>
    <col min="9741" max="9741" width="8.5" style="60" customWidth="1"/>
    <col min="9742" max="9984" width="9" style="60"/>
    <col min="9985" max="9985" width="5.625" style="60" customWidth="1"/>
    <col min="9986" max="9986" width="85.125" style="60" customWidth="1"/>
    <col min="9987" max="9987" width="12.75" style="60" customWidth="1"/>
    <col min="9988" max="9988" width="0" style="60" hidden="1" customWidth="1"/>
    <col min="9989" max="9989" width="11.875" style="60" customWidth="1"/>
    <col min="9990" max="9990" width="11.125" style="60" customWidth="1"/>
    <col min="9991" max="9991" width="11.375" style="60" customWidth="1"/>
    <col min="9992" max="9992" width="10" style="60" customWidth="1"/>
    <col min="9993" max="9993" width="11.75" style="60" customWidth="1"/>
    <col min="9994" max="9994" width="8.25" style="60" customWidth="1"/>
    <col min="9995" max="9995" width="8.875" style="60" customWidth="1"/>
    <col min="9996" max="9996" width="13.375" style="60" customWidth="1"/>
    <col min="9997" max="9997" width="8.5" style="60" customWidth="1"/>
    <col min="9998" max="10240" width="9" style="60"/>
    <col min="10241" max="10241" width="5.625" style="60" customWidth="1"/>
    <col min="10242" max="10242" width="85.125" style="60" customWidth="1"/>
    <col min="10243" max="10243" width="12.75" style="60" customWidth="1"/>
    <col min="10244" max="10244" width="0" style="60" hidden="1" customWidth="1"/>
    <col min="10245" max="10245" width="11.875" style="60" customWidth="1"/>
    <col min="10246" max="10246" width="11.125" style="60" customWidth="1"/>
    <col min="10247" max="10247" width="11.375" style="60" customWidth="1"/>
    <col min="10248" max="10248" width="10" style="60" customWidth="1"/>
    <col min="10249" max="10249" width="11.75" style="60" customWidth="1"/>
    <col min="10250" max="10250" width="8.25" style="60" customWidth="1"/>
    <col min="10251" max="10251" width="8.875" style="60" customWidth="1"/>
    <col min="10252" max="10252" width="13.375" style="60" customWidth="1"/>
    <col min="10253" max="10253" width="8.5" style="60" customWidth="1"/>
    <col min="10254" max="10496" width="9" style="60"/>
    <col min="10497" max="10497" width="5.625" style="60" customWidth="1"/>
    <col min="10498" max="10498" width="85.125" style="60" customWidth="1"/>
    <col min="10499" max="10499" width="12.75" style="60" customWidth="1"/>
    <col min="10500" max="10500" width="0" style="60" hidden="1" customWidth="1"/>
    <col min="10501" max="10501" width="11.875" style="60" customWidth="1"/>
    <col min="10502" max="10502" width="11.125" style="60" customWidth="1"/>
    <col min="10503" max="10503" width="11.375" style="60" customWidth="1"/>
    <col min="10504" max="10504" width="10" style="60" customWidth="1"/>
    <col min="10505" max="10505" width="11.75" style="60" customWidth="1"/>
    <col min="10506" max="10506" width="8.25" style="60" customWidth="1"/>
    <col min="10507" max="10507" width="8.875" style="60" customWidth="1"/>
    <col min="10508" max="10508" width="13.375" style="60" customWidth="1"/>
    <col min="10509" max="10509" width="8.5" style="60" customWidth="1"/>
    <col min="10510" max="10752" width="9" style="60"/>
    <col min="10753" max="10753" width="5.625" style="60" customWidth="1"/>
    <col min="10754" max="10754" width="85.125" style="60" customWidth="1"/>
    <col min="10755" max="10755" width="12.75" style="60" customWidth="1"/>
    <col min="10756" max="10756" width="0" style="60" hidden="1" customWidth="1"/>
    <col min="10757" max="10757" width="11.875" style="60" customWidth="1"/>
    <col min="10758" max="10758" width="11.125" style="60" customWidth="1"/>
    <col min="10759" max="10759" width="11.375" style="60" customWidth="1"/>
    <col min="10760" max="10760" width="10" style="60" customWidth="1"/>
    <col min="10761" max="10761" width="11.75" style="60" customWidth="1"/>
    <col min="10762" max="10762" width="8.25" style="60" customWidth="1"/>
    <col min="10763" max="10763" width="8.875" style="60" customWidth="1"/>
    <col min="10764" max="10764" width="13.375" style="60" customWidth="1"/>
    <col min="10765" max="10765" width="8.5" style="60" customWidth="1"/>
    <col min="10766" max="11008" width="9" style="60"/>
    <col min="11009" max="11009" width="5.625" style="60" customWidth="1"/>
    <col min="11010" max="11010" width="85.125" style="60" customWidth="1"/>
    <col min="11011" max="11011" width="12.75" style="60" customWidth="1"/>
    <col min="11012" max="11012" width="0" style="60" hidden="1" customWidth="1"/>
    <col min="11013" max="11013" width="11.875" style="60" customWidth="1"/>
    <col min="11014" max="11014" width="11.125" style="60" customWidth="1"/>
    <col min="11015" max="11015" width="11.375" style="60" customWidth="1"/>
    <col min="11016" max="11016" width="10" style="60" customWidth="1"/>
    <col min="11017" max="11017" width="11.75" style="60" customWidth="1"/>
    <col min="11018" max="11018" width="8.25" style="60" customWidth="1"/>
    <col min="11019" max="11019" width="8.875" style="60" customWidth="1"/>
    <col min="11020" max="11020" width="13.375" style="60" customWidth="1"/>
    <col min="11021" max="11021" width="8.5" style="60" customWidth="1"/>
    <col min="11022" max="11264" width="9" style="60"/>
    <col min="11265" max="11265" width="5.625" style="60" customWidth="1"/>
    <col min="11266" max="11266" width="85.125" style="60" customWidth="1"/>
    <col min="11267" max="11267" width="12.75" style="60" customWidth="1"/>
    <col min="11268" max="11268" width="0" style="60" hidden="1" customWidth="1"/>
    <col min="11269" max="11269" width="11.875" style="60" customWidth="1"/>
    <col min="11270" max="11270" width="11.125" style="60" customWidth="1"/>
    <col min="11271" max="11271" width="11.375" style="60" customWidth="1"/>
    <col min="11272" max="11272" width="10" style="60" customWidth="1"/>
    <col min="11273" max="11273" width="11.75" style="60" customWidth="1"/>
    <col min="11274" max="11274" width="8.25" style="60" customWidth="1"/>
    <col min="11275" max="11275" width="8.875" style="60" customWidth="1"/>
    <col min="11276" max="11276" width="13.375" style="60" customWidth="1"/>
    <col min="11277" max="11277" width="8.5" style="60" customWidth="1"/>
    <col min="11278" max="11520" width="9" style="60"/>
    <col min="11521" max="11521" width="5.625" style="60" customWidth="1"/>
    <col min="11522" max="11522" width="85.125" style="60" customWidth="1"/>
    <col min="11523" max="11523" width="12.75" style="60" customWidth="1"/>
    <col min="11524" max="11524" width="0" style="60" hidden="1" customWidth="1"/>
    <col min="11525" max="11525" width="11.875" style="60" customWidth="1"/>
    <col min="11526" max="11526" width="11.125" style="60" customWidth="1"/>
    <col min="11527" max="11527" width="11.375" style="60" customWidth="1"/>
    <col min="11528" max="11528" width="10" style="60" customWidth="1"/>
    <col min="11529" max="11529" width="11.75" style="60" customWidth="1"/>
    <col min="11530" max="11530" width="8.25" style="60" customWidth="1"/>
    <col min="11531" max="11531" width="8.875" style="60" customWidth="1"/>
    <col min="11532" max="11532" width="13.375" style="60" customWidth="1"/>
    <col min="11533" max="11533" width="8.5" style="60" customWidth="1"/>
    <col min="11534" max="11776" width="9" style="60"/>
    <col min="11777" max="11777" width="5.625" style="60" customWidth="1"/>
    <col min="11778" max="11778" width="85.125" style="60" customWidth="1"/>
    <col min="11779" max="11779" width="12.75" style="60" customWidth="1"/>
    <col min="11780" max="11780" width="0" style="60" hidden="1" customWidth="1"/>
    <col min="11781" max="11781" width="11.875" style="60" customWidth="1"/>
    <col min="11782" max="11782" width="11.125" style="60" customWidth="1"/>
    <col min="11783" max="11783" width="11.375" style="60" customWidth="1"/>
    <col min="11784" max="11784" width="10" style="60" customWidth="1"/>
    <col min="11785" max="11785" width="11.75" style="60" customWidth="1"/>
    <col min="11786" max="11786" width="8.25" style="60" customWidth="1"/>
    <col min="11787" max="11787" width="8.875" style="60" customWidth="1"/>
    <col min="11788" max="11788" width="13.375" style="60" customWidth="1"/>
    <col min="11789" max="11789" width="8.5" style="60" customWidth="1"/>
    <col min="11790" max="12032" width="9" style="60"/>
    <col min="12033" max="12033" width="5.625" style="60" customWidth="1"/>
    <col min="12034" max="12034" width="85.125" style="60" customWidth="1"/>
    <col min="12035" max="12035" width="12.75" style="60" customWidth="1"/>
    <col min="12036" max="12036" width="0" style="60" hidden="1" customWidth="1"/>
    <col min="12037" max="12037" width="11.875" style="60" customWidth="1"/>
    <col min="12038" max="12038" width="11.125" style="60" customWidth="1"/>
    <col min="12039" max="12039" width="11.375" style="60" customWidth="1"/>
    <col min="12040" max="12040" width="10" style="60" customWidth="1"/>
    <col min="12041" max="12041" width="11.75" style="60" customWidth="1"/>
    <col min="12042" max="12042" width="8.25" style="60" customWidth="1"/>
    <col min="12043" max="12043" width="8.875" style="60" customWidth="1"/>
    <col min="12044" max="12044" width="13.375" style="60" customWidth="1"/>
    <col min="12045" max="12045" width="8.5" style="60" customWidth="1"/>
    <col min="12046" max="12288" width="9" style="60"/>
    <col min="12289" max="12289" width="5.625" style="60" customWidth="1"/>
    <col min="12290" max="12290" width="85.125" style="60" customWidth="1"/>
    <col min="12291" max="12291" width="12.75" style="60" customWidth="1"/>
    <col min="12292" max="12292" width="0" style="60" hidden="1" customWidth="1"/>
    <col min="12293" max="12293" width="11.875" style="60" customWidth="1"/>
    <col min="12294" max="12294" width="11.125" style="60" customWidth="1"/>
    <col min="12295" max="12295" width="11.375" style="60" customWidth="1"/>
    <col min="12296" max="12296" width="10" style="60" customWidth="1"/>
    <col min="12297" max="12297" width="11.75" style="60" customWidth="1"/>
    <col min="12298" max="12298" width="8.25" style="60" customWidth="1"/>
    <col min="12299" max="12299" width="8.875" style="60" customWidth="1"/>
    <col min="12300" max="12300" width="13.375" style="60" customWidth="1"/>
    <col min="12301" max="12301" width="8.5" style="60" customWidth="1"/>
    <col min="12302" max="12544" width="9" style="60"/>
    <col min="12545" max="12545" width="5.625" style="60" customWidth="1"/>
    <col min="12546" max="12546" width="85.125" style="60" customWidth="1"/>
    <col min="12547" max="12547" width="12.75" style="60" customWidth="1"/>
    <col min="12548" max="12548" width="0" style="60" hidden="1" customWidth="1"/>
    <col min="12549" max="12549" width="11.875" style="60" customWidth="1"/>
    <col min="12550" max="12550" width="11.125" style="60" customWidth="1"/>
    <col min="12551" max="12551" width="11.375" style="60" customWidth="1"/>
    <col min="12552" max="12552" width="10" style="60" customWidth="1"/>
    <col min="12553" max="12553" width="11.75" style="60" customWidth="1"/>
    <col min="12554" max="12554" width="8.25" style="60" customWidth="1"/>
    <col min="12555" max="12555" width="8.875" style="60" customWidth="1"/>
    <col min="12556" max="12556" width="13.375" style="60" customWidth="1"/>
    <col min="12557" max="12557" width="8.5" style="60" customWidth="1"/>
    <col min="12558" max="12800" width="9" style="60"/>
    <col min="12801" max="12801" width="5.625" style="60" customWidth="1"/>
    <col min="12802" max="12802" width="85.125" style="60" customWidth="1"/>
    <col min="12803" max="12803" width="12.75" style="60" customWidth="1"/>
    <col min="12804" max="12804" width="0" style="60" hidden="1" customWidth="1"/>
    <col min="12805" max="12805" width="11.875" style="60" customWidth="1"/>
    <col min="12806" max="12806" width="11.125" style="60" customWidth="1"/>
    <col min="12807" max="12807" width="11.375" style="60" customWidth="1"/>
    <col min="12808" max="12808" width="10" style="60" customWidth="1"/>
    <col min="12809" max="12809" width="11.75" style="60" customWidth="1"/>
    <col min="12810" max="12810" width="8.25" style="60" customWidth="1"/>
    <col min="12811" max="12811" width="8.875" style="60" customWidth="1"/>
    <col min="12812" max="12812" width="13.375" style="60" customWidth="1"/>
    <col min="12813" max="12813" width="8.5" style="60" customWidth="1"/>
    <col min="12814" max="13056" width="9" style="60"/>
    <col min="13057" max="13057" width="5.625" style="60" customWidth="1"/>
    <col min="13058" max="13058" width="85.125" style="60" customWidth="1"/>
    <col min="13059" max="13059" width="12.75" style="60" customWidth="1"/>
    <col min="13060" max="13060" width="0" style="60" hidden="1" customWidth="1"/>
    <col min="13061" max="13061" width="11.875" style="60" customWidth="1"/>
    <col min="13062" max="13062" width="11.125" style="60" customWidth="1"/>
    <col min="13063" max="13063" width="11.375" style="60" customWidth="1"/>
    <col min="13064" max="13064" width="10" style="60" customWidth="1"/>
    <col min="13065" max="13065" width="11.75" style="60" customWidth="1"/>
    <col min="13066" max="13066" width="8.25" style="60" customWidth="1"/>
    <col min="13067" max="13067" width="8.875" style="60" customWidth="1"/>
    <col min="13068" max="13068" width="13.375" style="60" customWidth="1"/>
    <col min="13069" max="13069" width="8.5" style="60" customWidth="1"/>
    <col min="13070" max="13312" width="9" style="60"/>
    <col min="13313" max="13313" width="5.625" style="60" customWidth="1"/>
    <col min="13314" max="13314" width="85.125" style="60" customWidth="1"/>
    <col min="13315" max="13315" width="12.75" style="60" customWidth="1"/>
    <col min="13316" max="13316" width="0" style="60" hidden="1" customWidth="1"/>
    <col min="13317" max="13317" width="11.875" style="60" customWidth="1"/>
    <col min="13318" max="13318" width="11.125" style="60" customWidth="1"/>
    <col min="13319" max="13319" width="11.375" style="60" customWidth="1"/>
    <col min="13320" max="13320" width="10" style="60" customWidth="1"/>
    <col min="13321" max="13321" width="11.75" style="60" customWidth="1"/>
    <col min="13322" max="13322" width="8.25" style="60" customWidth="1"/>
    <col min="13323" max="13323" width="8.875" style="60" customWidth="1"/>
    <col min="13324" max="13324" width="13.375" style="60" customWidth="1"/>
    <col min="13325" max="13325" width="8.5" style="60" customWidth="1"/>
    <col min="13326" max="13568" width="9" style="60"/>
    <col min="13569" max="13569" width="5.625" style="60" customWidth="1"/>
    <col min="13570" max="13570" width="85.125" style="60" customWidth="1"/>
    <col min="13571" max="13571" width="12.75" style="60" customWidth="1"/>
    <col min="13572" max="13572" width="0" style="60" hidden="1" customWidth="1"/>
    <col min="13573" max="13573" width="11.875" style="60" customWidth="1"/>
    <col min="13574" max="13574" width="11.125" style="60" customWidth="1"/>
    <col min="13575" max="13575" width="11.375" style="60" customWidth="1"/>
    <col min="13576" max="13576" width="10" style="60" customWidth="1"/>
    <col min="13577" max="13577" width="11.75" style="60" customWidth="1"/>
    <col min="13578" max="13578" width="8.25" style="60" customWidth="1"/>
    <col min="13579" max="13579" width="8.875" style="60" customWidth="1"/>
    <col min="13580" max="13580" width="13.375" style="60" customWidth="1"/>
    <col min="13581" max="13581" width="8.5" style="60" customWidth="1"/>
    <col min="13582" max="13824" width="9" style="60"/>
    <col min="13825" max="13825" width="5.625" style="60" customWidth="1"/>
    <col min="13826" max="13826" width="85.125" style="60" customWidth="1"/>
    <col min="13827" max="13827" width="12.75" style="60" customWidth="1"/>
    <col min="13828" max="13828" width="0" style="60" hidden="1" customWidth="1"/>
    <col min="13829" max="13829" width="11.875" style="60" customWidth="1"/>
    <col min="13830" max="13830" width="11.125" style="60" customWidth="1"/>
    <col min="13831" max="13831" width="11.375" style="60" customWidth="1"/>
    <col min="13832" max="13832" width="10" style="60" customWidth="1"/>
    <col min="13833" max="13833" width="11.75" style="60" customWidth="1"/>
    <col min="13834" max="13834" width="8.25" style="60" customWidth="1"/>
    <col min="13835" max="13835" width="8.875" style="60" customWidth="1"/>
    <col min="13836" max="13836" width="13.375" style="60" customWidth="1"/>
    <col min="13837" max="13837" width="8.5" style="60" customWidth="1"/>
    <col min="13838" max="14080" width="9" style="60"/>
    <col min="14081" max="14081" width="5.625" style="60" customWidth="1"/>
    <col min="14082" max="14082" width="85.125" style="60" customWidth="1"/>
    <col min="14083" max="14083" width="12.75" style="60" customWidth="1"/>
    <col min="14084" max="14084" width="0" style="60" hidden="1" customWidth="1"/>
    <col min="14085" max="14085" width="11.875" style="60" customWidth="1"/>
    <col min="14086" max="14086" width="11.125" style="60" customWidth="1"/>
    <col min="14087" max="14087" width="11.375" style="60" customWidth="1"/>
    <col min="14088" max="14088" width="10" style="60" customWidth="1"/>
    <col min="14089" max="14089" width="11.75" style="60" customWidth="1"/>
    <col min="14090" max="14090" width="8.25" style="60" customWidth="1"/>
    <col min="14091" max="14091" width="8.875" style="60" customWidth="1"/>
    <col min="14092" max="14092" width="13.375" style="60" customWidth="1"/>
    <col min="14093" max="14093" width="8.5" style="60" customWidth="1"/>
    <col min="14094" max="14336" width="9" style="60"/>
    <col min="14337" max="14337" width="5.625" style="60" customWidth="1"/>
    <col min="14338" max="14338" width="85.125" style="60" customWidth="1"/>
    <col min="14339" max="14339" width="12.75" style="60" customWidth="1"/>
    <col min="14340" max="14340" width="0" style="60" hidden="1" customWidth="1"/>
    <col min="14341" max="14341" width="11.875" style="60" customWidth="1"/>
    <col min="14342" max="14342" width="11.125" style="60" customWidth="1"/>
    <col min="14343" max="14343" width="11.375" style="60" customWidth="1"/>
    <col min="14344" max="14344" width="10" style="60" customWidth="1"/>
    <col min="14345" max="14345" width="11.75" style="60" customWidth="1"/>
    <col min="14346" max="14346" width="8.25" style="60" customWidth="1"/>
    <col min="14347" max="14347" width="8.875" style="60" customWidth="1"/>
    <col min="14348" max="14348" width="13.375" style="60" customWidth="1"/>
    <col min="14349" max="14349" width="8.5" style="60" customWidth="1"/>
    <col min="14350" max="14592" width="9" style="60"/>
    <col min="14593" max="14593" width="5.625" style="60" customWidth="1"/>
    <col min="14594" max="14594" width="85.125" style="60" customWidth="1"/>
    <col min="14595" max="14595" width="12.75" style="60" customWidth="1"/>
    <col min="14596" max="14596" width="0" style="60" hidden="1" customWidth="1"/>
    <col min="14597" max="14597" width="11.875" style="60" customWidth="1"/>
    <col min="14598" max="14598" width="11.125" style="60" customWidth="1"/>
    <col min="14599" max="14599" width="11.375" style="60" customWidth="1"/>
    <col min="14600" max="14600" width="10" style="60" customWidth="1"/>
    <col min="14601" max="14601" width="11.75" style="60" customWidth="1"/>
    <col min="14602" max="14602" width="8.25" style="60" customWidth="1"/>
    <col min="14603" max="14603" width="8.875" style="60" customWidth="1"/>
    <col min="14604" max="14604" width="13.375" style="60" customWidth="1"/>
    <col min="14605" max="14605" width="8.5" style="60" customWidth="1"/>
    <col min="14606" max="14848" width="9" style="60"/>
    <col min="14849" max="14849" width="5.625" style="60" customWidth="1"/>
    <col min="14850" max="14850" width="85.125" style="60" customWidth="1"/>
    <col min="14851" max="14851" width="12.75" style="60" customWidth="1"/>
    <col min="14852" max="14852" width="0" style="60" hidden="1" customWidth="1"/>
    <col min="14853" max="14853" width="11.875" style="60" customWidth="1"/>
    <col min="14854" max="14854" width="11.125" style="60" customWidth="1"/>
    <col min="14855" max="14855" width="11.375" style="60" customWidth="1"/>
    <col min="14856" max="14856" width="10" style="60" customWidth="1"/>
    <col min="14857" max="14857" width="11.75" style="60" customWidth="1"/>
    <col min="14858" max="14858" width="8.25" style="60" customWidth="1"/>
    <col min="14859" max="14859" width="8.875" style="60" customWidth="1"/>
    <col min="14860" max="14860" width="13.375" style="60" customWidth="1"/>
    <col min="14861" max="14861" width="8.5" style="60" customWidth="1"/>
    <col min="14862" max="15104" width="9" style="60"/>
    <col min="15105" max="15105" width="5.625" style="60" customWidth="1"/>
    <col min="15106" max="15106" width="85.125" style="60" customWidth="1"/>
    <col min="15107" max="15107" width="12.75" style="60" customWidth="1"/>
    <col min="15108" max="15108" width="0" style="60" hidden="1" customWidth="1"/>
    <col min="15109" max="15109" width="11.875" style="60" customWidth="1"/>
    <col min="15110" max="15110" width="11.125" style="60" customWidth="1"/>
    <col min="15111" max="15111" width="11.375" style="60" customWidth="1"/>
    <col min="15112" max="15112" width="10" style="60" customWidth="1"/>
    <col min="15113" max="15113" width="11.75" style="60" customWidth="1"/>
    <col min="15114" max="15114" width="8.25" style="60" customWidth="1"/>
    <col min="15115" max="15115" width="8.875" style="60" customWidth="1"/>
    <col min="15116" max="15116" width="13.375" style="60" customWidth="1"/>
    <col min="15117" max="15117" width="8.5" style="60" customWidth="1"/>
    <col min="15118" max="15360" width="9" style="60"/>
    <col min="15361" max="15361" width="5.625" style="60" customWidth="1"/>
    <col min="15362" max="15362" width="85.125" style="60" customWidth="1"/>
    <col min="15363" max="15363" width="12.75" style="60" customWidth="1"/>
    <col min="15364" max="15364" width="0" style="60" hidden="1" customWidth="1"/>
    <col min="15365" max="15365" width="11.875" style="60" customWidth="1"/>
    <col min="15366" max="15366" width="11.125" style="60" customWidth="1"/>
    <col min="15367" max="15367" width="11.375" style="60" customWidth="1"/>
    <col min="15368" max="15368" width="10" style="60" customWidth="1"/>
    <col min="15369" max="15369" width="11.75" style="60" customWidth="1"/>
    <col min="15370" max="15370" width="8.25" style="60" customWidth="1"/>
    <col min="15371" max="15371" width="8.875" style="60" customWidth="1"/>
    <col min="15372" max="15372" width="13.375" style="60" customWidth="1"/>
    <col min="15373" max="15373" width="8.5" style="60" customWidth="1"/>
    <col min="15374" max="15616" width="9" style="60"/>
    <col min="15617" max="15617" width="5.625" style="60" customWidth="1"/>
    <col min="15618" max="15618" width="85.125" style="60" customWidth="1"/>
    <col min="15619" max="15619" width="12.75" style="60" customWidth="1"/>
    <col min="15620" max="15620" width="0" style="60" hidden="1" customWidth="1"/>
    <col min="15621" max="15621" width="11.875" style="60" customWidth="1"/>
    <col min="15622" max="15622" width="11.125" style="60" customWidth="1"/>
    <col min="15623" max="15623" width="11.375" style="60" customWidth="1"/>
    <col min="15624" max="15624" width="10" style="60" customWidth="1"/>
    <col min="15625" max="15625" width="11.75" style="60" customWidth="1"/>
    <col min="15626" max="15626" width="8.25" style="60" customWidth="1"/>
    <col min="15627" max="15627" width="8.875" style="60" customWidth="1"/>
    <col min="15628" max="15628" width="13.375" style="60" customWidth="1"/>
    <col min="15629" max="15629" width="8.5" style="60" customWidth="1"/>
    <col min="15630" max="15872" width="9" style="60"/>
    <col min="15873" max="15873" width="5.625" style="60" customWidth="1"/>
    <col min="15874" max="15874" width="85.125" style="60" customWidth="1"/>
    <col min="15875" max="15875" width="12.75" style="60" customWidth="1"/>
    <col min="15876" max="15876" width="0" style="60" hidden="1" customWidth="1"/>
    <col min="15877" max="15877" width="11.875" style="60" customWidth="1"/>
    <col min="15878" max="15878" width="11.125" style="60" customWidth="1"/>
    <col min="15879" max="15879" width="11.375" style="60" customWidth="1"/>
    <col min="15880" max="15880" width="10" style="60" customWidth="1"/>
    <col min="15881" max="15881" width="11.75" style="60" customWidth="1"/>
    <col min="15882" max="15882" width="8.25" style="60" customWidth="1"/>
    <col min="15883" max="15883" width="8.875" style="60" customWidth="1"/>
    <col min="15884" max="15884" width="13.375" style="60" customWidth="1"/>
    <col min="15885" max="15885" width="8.5" style="60" customWidth="1"/>
    <col min="15886" max="16128" width="9" style="60"/>
    <col min="16129" max="16129" width="5.625" style="60" customWidth="1"/>
    <col min="16130" max="16130" width="85.125" style="60" customWidth="1"/>
    <col min="16131" max="16131" width="12.75" style="60" customWidth="1"/>
    <col min="16132" max="16132" width="0" style="60" hidden="1" customWidth="1"/>
    <col min="16133" max="16133" width="11.875" style="60" customWidth="1"/>
    <col min="16134" max="16134" width="11.125" style="60" customWidth="1"/>
    <col min="16135" max="16135" width="11.375" style="60" customWidth="1"/>
    <col min="16136" max="16136" width="10" style="60" customWidth="1"/>
    <col min="16137" max="16137" width="11.75" style="60" customWidth="1"/>
    <col min="16138" max="16138" width="8.25" style="60" customWidth="1"/>
    <col min="16139" max="16139" width="8.875" style="60" customWidth="1"/>
    <col min="16140" max="16140" width="13.375" style="60" customWidth="1"/>
    <col min="16141" max="16141" width="8.5" style="60" customWidth="1"/>
    <col min="16142" max="16384" width="9" style="60"/>
  </cols>
  <sheetData>
    <row r="1" spans="1:13" ht="0.75" customHeight="1" x14ac:dyDescent="0.4">
      <c r="A1" s="109"/>
      <c r="B1" s="109"/>
      <c r="C1" s="109"/>
      <c r="D1" s="34"/>
      <c r="E1" s="34"/>
      <c r="F1" s="110"/>
      <c r="G1" s="110"/>
      <c r="H1" s="110"/>
      <c r="I1" s="34"/>
      <c r="J1" s="34"/>
      <c r="K1" s="34"/>
      <c r="L1" s="34"/>
    </row>
    <row r="2" spans="1:13" ht="34.5" customHeight="1" x14ac:dyDescent="0.4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1"/>
    </row>
    <row r="3" spans="1:13" ht="34.5" customHeight="1" x14ac:dyDescent="0.4">
      <c r="A3" s="119" t="s">
        <v>223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1"/>
    </row>
    <row r="4" spans="1:13" ht="30" customHeight="1" x14ac:dyDescent="0.4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61"/>
    </row>
    <row r="5" spans="1:13" ht="6" hidden="1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20.25" customHeight="1" x14ac:dyDescent="0.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59.25" customHeight="1" x14ac:dyDescent="0.4">
      <c r="A7" s="107" t="s">
        <v>1</v>
      </c>
      <c r="B7" s="108" t="s">
        <v>2</v>
      </c>
      <c r="C7" s="107" t="s">
        <v>3</v>
      </c>
      <c r="D7" s="108" t="s">
        <v>4</v>
      </c>
      <c r="E7" s="108"/>
      <c r="F7" s="108" t="s">
        <v>5</v>
      </c>
      <c r="G7" s="108"/>
      <c r="H7" s="108" t="s">
        <v>6</v>
      </c>
      <c r="I7" s="108"/>
      <c r="J7" s="108" t="s">
        <v>89</v>
      </c>
      <c r="K7" s="108"/>
      <c r="L7" s="107" t="s">
        <v>7</v>
      </c>
    </row>
    <row r="8" spans="1:13" ht="23.25" customHeight="1" x14ac:dyDescent="0.4">
      <c r="A8" s="107"/>
      <c r="B8" s="108"/>
      <c r="C8" s="107"/>
      <c r="D8" s="107" t="s">
        <v>90</v>
      </c>
      <c r="E8" s="107" t="s">
        <v>9</v>
      </c>
      <c r="F8" s="107" t="s">
        <v>8</v>
      </c>
      <c r="G8" s="107" t="s">
        <v>9</v>
      </c>
      <c r="H8" s="107" t="s">
        <v>8</v>
      </c>
      <c r="I8" s="107" t="s">
        <v>9</v>
      </c>
      <c r="J8" s="107" t="s">
        <v>8</v>
      </c>
      <c r="K8" s="107" t="s">
        <v>9</v>
      </c>
      <c r="L8" s="107"/>
    </row>
    <row r="9" spans="1:13" ht="29.25" customHeight="1" x14ac:dyDescent="0.4">
      <c r="A9" s="107"/>
      <c r="B9" s="108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3" ht="38.25" customHeight="1" x14ac:dyDescent="0.4">
      <c r="A10" s="36">
        <v>1</v>
      </c>
      <c r="B10" s="36" t="s">
        <v>91</v>
      </c>
      <c r="C10" s="36" t="s">
        <v>12</v>
      </c>
      <c r="D10" s="36"/>
      <c r="E10" s="36">
        <v>45</v>
      </c>
      <c r="F10" s="36"/>
      <c r="G10" s="36"/>
      <c r="H10" s="36"/>
      <c r="I10" s="36"/>
      <c r="J10" s="36"/>
      <c r="K10" s="36"/>
      <c r="L10" s="36"/>
    </row>
    <row r="11" spans="1:13" ht="38.25" customHeight="1" x14ac:dyDescent="0.4">
      <c r="A11" s="36">
        <v>2</v>
      </c>
      <c r="B11" s="36" t="s">
        <v>92</v>
      </c>
      <c r="C11" s="36" t="s">
        <v>41</v>
      </c>
      <c r="D11" s="36"/>
      <c r="E11" s="36">
        <v>15</v>
      </c>
      <c r="F11" s="36"/>
      <c r="G11" s="36"/>
      <c r="H11" s="36"/>
      <c r="I11" s="36"/>
      <c r="J11" s="36"/>
      <c r="K11" s="36"/>
      <c r="L11" s="36"/>
    </row>
    <row r="12" spans="1:13" ht="38.25" customHeight="1" x14ac:dyDescent="0.4">
      <c r="A12" s="36">
        <v>3</v>
      </c>
      <c r="B12" s="36" t="s">
        <v>93</v>
      </c>
      <c r="C12" s="36" t="s">
        <v>94</v>
      </c>
      <c r="D12" s="36"/>
      <c r="E12" s="37">
        <f>E11*0.03</f>
        <v>0.44999999999999996</v>
      </c>
      <c r="F12" s="36"/>
      <c r="G12" s="36"/>
      <c r="H12" s="36"/>
      <c r="I12" s="36"/>
      <c r="J12" s="36"/>
      <c r="K12" s="36"/>
      <c r="L12" s="36"/>
    </row>
    <row r="13" spans="1:13" ht="38.25" customHeight="1" x14ac:dyDescent="0.4">
      <c r="A13" s="36">
        <v>4</v>
      </c>
      <c r="B13" s="36" t="s">
        <v>95</v>
      </c>
      <c r="C13" s="36" t="s">
        <v>96</v>
      </c>
      <c r="D13" s="36"/>
      <c r="E13" s="36">
        <f>E12*0.37</f>
        <v>0.16649999999999998</v>
      </c>
      <c r="F13" s="36"/>
      <c r="G13" s="36"/>
      <c r="H13" s="36"/>
      <c r="I13" s="36"/>
      <c r="J13" s="36"/>
      <c r="K13" s="36"/>
      <c r="L13" s="36"/>
    </row>
    <row r="14" spans="1:13" ht="38.25" customHeight="1" x14ac:dyDescent="0.4">
      <c r="A14" s="36">
        <v>5</v>
      </c>
      <c r="B14" s="36" t="s">
        <v>97</v>
      </c>
      <c r="C14" s="36" t="s">
        <v>94</v>
      </c>
      <c r="D14" s="36"/>
      <c r="E14" s="36">
        <f>E12*1.11</f>
        <v>0.4995</v>
      </c>
      <c r="F14" s="36"/>
      <c r="G14" s="36"/>
      <c r="H14" s="36"/>
      <c r="I14" s="36"/>
      <c r="J14" s="36"/>
      <c r="K14" s="36"/>
      <c r="L14" s="36"/>
    </row>
    <row r="15" spans="1:13" ht="36.75" customHeight="1" x14ac:dyDescent="0.4">
      <c r="A15" s="36">
        <v>6</v>
      </c>
      <c r="B15" s="36" t="s">
        <v>98</v>
      </c>
      <c r="C15" s="36" t="s">
        <v>12</v>
      </c>
      <c r="D15" s="36"/>
      <c r="E15" s="38">
        <v>105</v>
      </c>
      <c r="F15" s="38"/>
      <c r="G15" s="38"/>
      <c r="H15" s="38"/>
      <c r="I15" s="38"/>
      <c r="J15" s="38"/>
      <c r="K15" s="38"/>
      <c r="L15" s="38"/>
    </row>
    <row r="16" spans="1:13" ht="36" customHeight="1" x14ac:dyDescent="0.4">
      <c r="A16" s="36">
        <v>7</v>
      </c>
      <c r="B16" s="36" t="s">
        <v>99</v>
      </c>
      <c r="C16" s="36" t="s">
        <v>12</v>
      </c>
      <c r="D16" s="36"/>
      <c r="E16" s="38">
        <f>E11+E15</f>
        <v>120</v>
      </c>
      <c r="F16" s="38"/>
      <c r="G16" s="38"/>
      <c r="H16" s="38"/>
      <c r="I16" s="38"/>
      <c r="J16" s="38"/>
      <c r="K16" s="38"/>
      <c r="L16" s="38"/>
    </row>
    <row r="17" spans="1:12" ht="47.25" customHeight="1" x14ac:dyDescent="0.4">
      <c r="A17" s="36">
        <v>8</v>
      </c>
      <c r="B17" s="36" t="s">
        <v>100</v>
      </c>
      <c r="C17" s="36" t="s">
        <v>30</v>
      </c>
      <c r="D17" s="36"/>
      <c r="E17" s="38">
        <f>E16*0.05</f>
        <v>6</v>
      </c>
      <c r="F17" s="38"/>
      <c r="G17" s="38"/>
      <c r="H17" s="38"/>
      <c r="I17" s="38"/>
      <c r="J17" s="38"/>
      <c r="K17" s="38"/>
      <c r="L17" s="38"/>
    </row>
    <row r="18" spans="1:12" ht="30" customHeight="1" x14ac:dyDescent="0.4">
      <c r="A18" s="36">
        <v>9</v>
      </c>
      <c r="B18" s="36" t="s">
        <v>101</v>
      </c>
      <c r="C18" s="36" t="s">
        <v>12</v>
      </c>
      <c r="D18" s="36"/>
      <c r="E18" s="38">
        <f>E16</f>
        <v>120</v>
      </c>
      <c r="F18" s="38"/>
      <c r="G18" s="38"/>
      <c r="H18" s="38"/>
      <c r="I18" s="38"/>
      <c r="J18" s="38"/>
      <c r="K18" s="38"/>
      <c r="L18" s="38"/>
    </row>
    <row r="19" spans="1:12" ht="30" customHeight="1" x14ac:dyDescent="0.4">
      <c r="A19" s="36">
        <v>10</v>
      </c>
      <c r="B19" s="36" t="s">
        <v>102</v>
      </c>
      <c r="C19" s="36" t="s">
        <v>30</v>
      </c>
      <c r="D19" s="36"/>
      <c r="E19" s="38">
        <f>E18*0.55</f>
        <v>66</v>
      </c>
      <c r="F19" s="38"/>
      <c r="G19" s="38"/>
      <c r="H19" s="38"/>
      <c r="I19" s="38"/>
      <c r="J19" s="38"/>
      <c r="K19" s="38"/>
      <c r="L19" s="38"/>
    </row>
    <row r="20" spans="1:12" ht="30" customHeight="1" x14ac:dyDescent="0.4">
      <c r="A20" s="36">
        <v>11</v>
      </c>
      <c r="B20" s="36" t="s">
        <v>103</v>
      </c>
      <c r="C20" s="36" t="s">
        <v>104</v>
      </c>
      <c r="D20" s="36"/>
      <c r="E20" s="38">
        <v>150</v>
      </c>
      <c r="F20" s="38"/>
      <c r="G20" s="38"/>
      <c r="H20" s="38"/>
      <c r="I20" s="38"/>
      <c r="J20" s="38"/>
      <c r="K20" s="38"/>
      <c r="L20" s="38"/>
    </row>
    <row r="21" spans="1:12" ht="30" customHeight="1" x14ac:dyDescent="0.4">
      <c r="A21" s="36">
        <v>12</v>
      </c>
      <c r="B21" s="36" t="s">
        <v>105</v>
      </c>
      <c r="C21" s="36" t="s">
        <v>12</v>
      </c>
      <c r="D21" s="36"/>
      <c r="E21" s="38">
        <f>E18</f>
        <v>120</v>
      </c>
      <c r="F21" s="38"/>
      <c r="G21" s="38"/>
      <c r="H21" s="38"/>
      <c r="I21" s="38"/>
      <c r="J21" s="38"/>
      <c r="K21" s="38"/>
      <c r="L21" s="38"/>
    </row>
    <row r="22" spans="1:12" ht="31.5" customHeight="1" x14ac:dyDescent="0.4">
      <c r="A22" s="36">
        <v>13</v>
      </c>
      <c r="B22" s="36" t="s">
        <v>106</v>
      </c>
      <c r="C22" s="36" t="s">
        <v>30</v>
      </c>
      <c r="D22" s="36"/>
      <c r="E22" s="38">
        <f>E21*0.52</f>
        <v>62.400000000000006</v>
      </c>
      <c r="F22" s="38"/>
      <c r="G22" s="38"/>
      <c r="H22" s="38"/>
      <c r="I22" s="38"/>
      <c r="J22" s="38"/>
      <c r="K22" s="38"/>
      <c r="L22" s="38"/>
    </row>
    <row r="23" spans="1:12" ht="29.25" customHeight="1" x14ac:dyDescent="0.4">
      <c r="A23" s="36">
        <v>14</v>
      </c>
      <c r="B23" s="36" t="s">
        <v>107</v>
      </c>
      <c r="C23" s="36" t="s">
        <v>104</v>
      </c>
      <c r="D23" s="36"/>
      <c r="E23" s="38">
        <v>15</v>
      </c>
      <c r="F23" s="38"/>
      <c r="G23" s="38"/>
      <c r="H23" s="38"/>
      <c r="I23" s="38"/>
      <c r="J23" s="38"/>
      <c r="K23" s="38"/>
      <c r="L23" s="38"/>
    </row>
    <row r="24" spans="1:12" ht="30" customHeight="1" x14ac:dyDescent="0.4">
      <c r="A24" s="36">
        <v>15</v>
      </c>
      <c r="B24" s="36" t="s">
        <v>108</v>
      </c>
      <c r="C24" s="36" t="s">
        <v>109</v>
      </c>
      <c r="D24" s="36"/>
      <c r="E24" s="38">
        <v>30</v>
      </c>
      <c r="F24" s="38"/>
      <c r="G24" s="38"/>
      <c r="H24" s="38"/>
      <c r="I24" s="38"/>
      <c r="J24" s="38"/>
      <c r="K24" s="38"/>
      <c r="L24" s="38"/>
    </row>
    <row r="25" spans="1:12" ht="36" customHeight="1" x14ac:dyDescent="0.4">
      <c r="A25" s="36">
        <v>16</v>
      </c>
      <c r="B25" s="36" t="s">
        <v>110</v>
      </c>
      <c r="C25" s="36" t="s">
        <v>109</v>
      </c>
      <c r="D25" s="36"/>
      <c r="E25" s="38">
        <f>E24</f>
        <v>30</v>
      </c>
      <c r="F25" s="38"/>
      <c r="G25" s="38"/>
      <c r="H25" s="38"/>
      <c r="I25" s="38"/>
      <c r="J25" s="38"/>
      <c r="K25" s="38"/>
      <c r="L25" s="38"/>
    </row>
    <row r="26" spans="1:12" ht="31.5" customHeight="1" x14ac:dyDescent="0.4">
      <c r="A26" s="36">
        <v>17</v>
      </c>
      <c r="B26" s="36" t="s">
        <v>111</v>
      </c>
      <c r="C26" s="36" t="s">
        <v>41</v>
      </c>
      <c r="D26" s="36"/>
      <c r="E26" s="39">
        <v>35</v>
      </c>
      <c r="F26" s="38"/>
      <c r="G26" s="38"/>
      <c r="H26" s="38"/>
      <c r="I26" s="38"/>
      <c r="J26" s="38"/>
      <c r="K26" s="38"/>
      <c r="L26" s="38"/>
    </row>
    <row r="27" spans="1:12" ht="31.5" customHeight="1" x14ac:dyDescent="0.4">
      <c r="A27" s="36">
        <v>18</v>
      </c>
      <c r="B27" s="36" t="s">
        <v>112</v>
      </c>
      <c r="C27" s="36" t="s">
        <v>41</v>
      </c>
      <c r="D27" s="36"/>
      <c r="E27" s="39">
        <f>E26*1.1</f>
        <v>38.5</v>
      </c>
      <c r="F27" s="38"/>
      <c r="G27" s="38"/>
      <c r="H27" s="38"/>
      <c r="I27" s="38"/>
      <c r="J27" s="38"/>
      <c r="K27" s="38"/>
      <c r="L27" s="38"/>
    </row>
    <row r="28" spans="1:12" ht="41.25" customHeight="1" x14ac:dyDescent="0.4">
      <c r="A28" s="36">
        <v>19</v>
      </c>
      <c r="B28" s="36" t="s">
        <v>203</v>
      </c>
      <c r="C28" s="36" t="s">
        <v>41</v>
      </c>
      <c r="D28" s="36"/>
      <c r="E28" s="38">
        <v>15</v>
      </c>
      <c r="F28" s="38"/>
      <c r="G28" s="38"/>
      <c r="H28" s="38"/>
      <c r="I28" s="38"/>
      <c r="J28" s="38"/>
      <c r="K28" s="38"/>
      <c r="L28" s="38"/>
    </row>
    <row r="29" spans="1:12" ht="40.5" customHeight="1" x14ac:dyDescent="0.4">
      <c r="A29" s="36">
        <v>20</v>
      </c>
      <c r="B29" s="36" t="s">
        <v>114</v>
      </c>
      <c r="C29" s="36" t="s">
        <v>41</v>
      </c>
      <c r="D29" s="36"/>
      <c r="E29" s="39">
        <v>35</v>
      </c>
      <c r="F29" s="38"/>
      <c r="G29" s="38"/>
      <c r="H29" s="38"/>
      <c r="I29" s="38"/>
      <c r="J29" s="38"/>
      <c r="K29" s="38"/>
      <c r="L29" s="38"/>
    </row>
    <row r="30" spans="1:12" ht="30" customHeight="1" x14ac:dyDescent="0.4">
      <c r="A30" s="36">
        <v>21</v>
      </c>
      <c r="B30" s="36" t="s">
        <v>93</v>
      </c>
      <c r="C30" s="36" t="s">
        <v>115</v>
      </c>
      <c r="D30" s="36"/>
      <c r="E30" s="38">
        <f>E29*0.03</f>
        <v>1.05</v>
      </c>
      <c r="F30" s="38"/>
      <c r="G30" s="38"/>
      <c r="H30" s="38"/>
      <c r="I30" s="38"/>
      <c r="J30" s="38"/>
      <c r="K30" s="38"/>
      <c r="L30" s="38"/>
    </row>
    <row r="31" spans="1:12" ht="30" customHeight="1" x14ac:dyDescent="0.4">
      <c r="A31" s="36">
        <v>22</v>
      </c>
      <c r="B31" s="36" t="s">
        <v>116</v>
      </c>
      <c r="C31" s="36" t="s">
        <v>117</v>
      </c>
      <c r="D31" s="36"/>
      <c r="E31" s="37">
        <f>E30*0.37</f>
        <v>0.38850000000000001</v>
      </c>
      <c r="F31" s="38"/>
      <c r="G31" s="38"/>
      <c r="H31" s="38"/>
      <c r="I31" s="38"/>
      <c r="J31" s="38"/>
      <c r="K31" s="38"/>
      <c r="L31" s="38"/>
    </row>
    <row r="32" spans="1:12" ht="30" customHeight="1" x14ac:dyDescent="0.4">
      <c r="A32" s="36">
        <v>23</v>
      </c>
      <c r="B32" s="36" t="s">
        <v>118</v>
      </c>
      <c r="C32" s="36" t="s">
        <v>41</v>
      </c>
      <c r="D32" s="36"/>
      <c r="E32" s="39">
        <v>65</v>
      </c>
      <c r="F32" s="38"/>
      <c r="G32" s="38"/>
      <c r="H32" s="38"/>
      <c r="I32" s="38"/>
      <c r="J32" s="38"/>
      <c r="K32" s="38"/>
      <c r="L32" s="38"/>
    </row>
    <row r="33" spans="1:12" ht="30" customHeight="1" x14ac:dyDescent="0.4">
      <c r="A33" s="36">
        <v>24</v>
      </c>
      <c r="B33" s="36" t="s">
        <v>119</v>
      </c>
      <c r="C33" s="36" t="s">
        <v>41</v>
      </c>
      <c r="D33" s="36"/>
      <c r="E33" s="40">
        <f>E32*1.1</f>
        <v>71.5</v>
      </c>
      <c r="F33" s="38"/>
      <c r="G33" s="38"/>
      <c r="H33" s="38"/>
      <c r="I33" s="38"/>
      <c r="J33" s="38"/>
      <c r="K33" s="38"/>
      <c r="L33" s="38"/>
    </row>
    <row r="34" spans="1:12" ht="29.25" customHeight="1" x14ac:dyDescent="0.4">
      <c r="A34" s="36">
        <v>25</v>
      </c>
      <c r="B34" s="36" t="s">
        <v>204</v>
      </c>
      <c r="C34" s="36" t="s">
        <v>41</v>
      </c>
      <c r="D34" s="36"/>
      <c r="E34" s="39">
        <v>15</v>
      </c>
      <c r="F34" s="38"/>
      <c r="G34" s="38"/>
      <c r="H34" s="38"/>
      <c r="I34" s="38"/>
      <c r="J34" s="38"/>
      <c r="K34" s="38"/>
      <c r="L34" s="38"/>
    </row>
    <row r="35" spans="1:12" ht="29.25" customHeight="1" x14ac:dyDescent="0.4">
      <c r="A35" s="36">
        <v>26</v>
      </c>
      <c r="B35" s="36" t="s">
        <v>205</v>
      </c>
      <c r="C35" s="36" t="s">
        <v>41</v>
      </c>
      <c r="D35" s="36"/>
      <c r="E35" s="39">
        <f>E34*1.1</f>
        <v>16.5</v>
      </c>
      <c r="F35" s="38"/>
      <c r="G35" s="38"/>
      <c r="H35" s="38"/>
      <c r="I35" s="38"/>
      <c r="J35" s="38"/>
      <c r="K35" s="38"/>
      <c r="L35" s="38"/>
    </row>
    <row r="36" spans="1:12" ht="29.25" customHeight="1" x14ac:dyDescent="0.4">
      <c r="A36" s="36">
        <v>27</v>
      </c>
      <c r="B36" s="36" t="s">
        <v>206</v>
      </c>
      <c r="C36" s="36" t="s">
        <v>207</v>
      </c>
      <c r="D36" s="36"/>
      <c r="E36" s="39">
        <v>125</v>
      </c>
      <c r="F36" s="38"/>
      <c r="G36" s="38"/>
      <c r="H36" s="38"/>
      <c r="I36" s="38"/>
      <c r="J36" s="38"/>
      <c r="K36" s="38"/>
      <c r="L36" s="38"/>
    </row>
    <row r="37" spans="1:12" ht="29.25" customHeight="1" x14ac:dyDescent="0.4">
      <c r="A37" s="36">
        <v>28</v>
      </c>
      <c r="B37" s="36" t="s">
        <v>208</v>
      </c>
      <c r="C37" s="36" t="s">
        <v>207</v>
      </c>
      <c r="D37" s="36"/>
      <c r="E37" s="39">
        <v>5</v>
      </c>
      <c r="F37" s="38"/>
      <c r="G37" s="38"/>
      <c r="H37" s="38"/>
      <c r="I37" s="38"/>
      <c r="J37" s="38"/>
      <c r="K37" s="38"/>
      <c r="L37" s="38"/>
    </row>
    <row r="38" spans="1:12" ht="29.25" customHeight="1" x14ac:dyDescent="0.4">
      <c r="A38" s="36">
        <v>29</v>
      </c>
      <c r="B38" s="36" t="s">
        <v>209</v>
      </c>
      <c r="C38" s="36" t="s">
        <v>41</v>
      </c>
      <c r="D38" s="36"/>
      <c r="E38" s="39">
        <v>5</v>
      </c>
      <c r="F38" s="38"/>
      <c r="G38" s="38"/>
      <c r="H38" s="38"/>
      <c r="I38" s="38"/>
      <c r="J38" s="38"/>
      <c r="K38" s="38"/>
      <c r="L38" s="38"/>
    </row>
    <row r="39" spans="1:12" ht="29.25" customHeight="1" x14ac:dyDescent="0.4">
      <c r="A39" s="36">
        <v>30</v>
      </c>
      <c r="B39" s="36" t="s">
        <v>210</v>
      </c>
      <c r="C39" s="36" t="s">
        <v>41</v>
      </c>
      <c r="D39" s="36"/>
      <c r="E39" s="39">
        <f>E38*1.1</f>
        <v>5.5</v>
      </c>
      <c r="F39" s="38"/>
      <c r="G39" s="38"/>
      <c r="H39" s="38"/>
      <c r="I39" s="38"/>
      <c r="J39" s="38"/>
      <c r="K39" s="38"/>
      <c r="L39" s="38"/>
    </row>
    <row r="40" spans="1:12" ht="29.25" customHeight="1" x14ac:dyDescent="0.4">
      <c r="A40" s="36">
        <v>31</v>
      </c>
      <c r="B40" s="36" t="s">
        <v>206</v>
      </c>
      <c r="C40" s="36" t="s">
        <v>207</v>
      </c>
      <c r="D40" s="36"/>
      <c r="E40" s="39">
        <v>50</v>
      </c>
      <c r="F40" s="38"/>
      <c r="G40" s="38"/>
      <c r="H40" s="38"/>
      <c r="I40" s="38"/>
      <c r="J40" s="38"/>
      <c r="K40" s="38"/>
      <c r="L40" s="38"/>
    </row>
    <row r="41" spans="1:12" ht="29.25" customHeight="1" x14ac:dyDescent="0.4">
      <c r="A41" s="36">
        <v>32</v>
      </c>
      <c r="B41" s="36" t="s">
        <v>208</v>
      </c>
      <c r="C41" s="36" t="s">
        <v>207</v>
      </c>
      <c r="D41" s="36"/>
      <c r="E41" s="39">
        <v>2</v>
      </c>
      <c r="F41" s="38"/>
      <c r="G41" s="38"/>
      <c r="H41" s="38"/>
      <c r="I41" s="38"/>
      <c r="J41" s="38"/>
      <c r="K41" s="38"/>
      <c r="L41" s="38"/>
    </row>
    <row r="42" spans="1:12" ht="29.25" customHeight="1" x14ac:dyDescent="0.4">
      <c r="A42" s="36">
        <v>33</v>
      </c>
      <c r="B42" s="36" t="s">
        <v>211</v>
      </c>
      <c r="C42" s="36" t="s">
        <v>125</v>
      </c>
      <c r="D42" s="36"/>
      <c r="E42" s="39">
        <v>1</v>
      </c>
      <c r="F42" s="38"/>
      <c r="G42" s="38"/>
      <c r="H42" s="38"/>
      <c r="I42" s="38"/>
      <c r="J42" s="38"/>
      <c r="K42" s="38"/>
      <c r="L42" s="38"/>
    </row>
    <row r="43" spans="1:12" ht="29.25" customHeight="1" x14ac:dyDescent="0.4">
      <c r="A43" s="36">
        <v>34</v>
      </c>
      <c r="B43" s="36" t="s">
        <v>212</v>
      </c>
      <c r="C43" s="36" t="s">
        <v>125</v>
      </c>
      <c r="D43" s="36"/>
      <c r="E43" s="39">
        <v>1</v>
      </c>
      <c r="F43" s="38"/>
      <c r="G43" s="38"/>
      <c r="H43" s="38"/>
      <c r="I43" s="38"/>
      <c r="J43" s="38"/>
      <c r="K43" s="38"/>
      <c r="L43" s="38"/>
    </row>
    <row r="44" spans="1:12" ht="29.25" customHeight="1" x14ac:dyDescent="0.4">
      <c r="A44" s="36">
        <v>35</v>
      </c>
      <c r="B44" s="36" t="s">
        <v>213</v>
      </c>
      <c r="C44" s="36" t="s">
        <v>125</v>
      </c>
      <c r="D44" s="36"/>
      <c r="E44" s="39">
        <v>1</v>
      </c>
      <c r="F44" s="38"/>
      <c r="G44" s="38"/>
      <c r="H44" s="38"/>
      <c r="I44" s="38"/>
      <c r="J44" s="38"/>
      <c r="K44" s="38"/>
      <c r="L44" s="38"/>
    </row>
    <row r="45" spans="1:12" ht="29.25" customHeight="1" x14ac:dyDescent="0.4">
      <c r="A45" s="36">
        <v>36</v>
      </c>
      <c r="B45" s="36" t="s">
        <v>214</v>
      </c>
      <c r="C45" s="36" t="s">
        <v>125</v>
      </c>
      <c r="D45" s="36"/>
      <c r="E45" s="39">
        <v>1</v>
      </c>
      <c r="F45" s="38"/>
      <c r="G45" s="38"/>
      <c r="H45" s="38"/>
      <c r="I45" s="38"/>
      <c r="J45" s="38"/>
      <c r="K45" s="38"/>
      <c r="L45" s="38"/>
    </row>
    <row r="46" spans="1:12" ht="32.25" customHeight="1" x14ac:dyDescent="0.4">
      <c r="A46" s="36">
        <v>37</v>
      </c>
      <c r="B46" s="36" t="s">
        <v>128</v>
      </c>
      <c r="C46" s="36" t="s">
        <v>125</v>
      </c>
      <c r="D46" s="41"/>
      <c r="E46" s="36">
        <v>7</v>
      </c>
      <c r="F46" s="36"/>
      <c r="G46" s="36"/>
      <c r="H46" s="36"/>
      <c r="I46" s="36"/>
      <c r="J46" s="36"/>
      <c r="K46" s="36"/>
      <c r="L46" s="36"/>
    </row>
    <row r="47" spans="1:12" ht="27.75" customHeight="1" x14ac:dyDescent="0.4">
      <c r="A47" s="36">
        <v>38</v>
      </c>
      <c r="B47" s="36" t="s">
        <v>129</v>
      </c>
      <c r="C47" s="36" t="s">
        <v>125</v>
      </c>
      <c r="D47" s="41"/>
      <c r="E47" s="39">
        <v>6</v>
      </c>
      <c r="F47" s="38"/>
      <c r="G47" s="38"/>
      <c r="H47" s="38"/>
      <c r="I47" s="38"/>
      <c r="J47" s="38"/>
      <c r="K47" s="38"/>
      <c r="L47" s="38"/>
    </row>
    <row r="48" spans="1:12" ht="31.5" customHeight="1" x14ac:dyDescent="0.4">
      <c r="A48" s="36">
        <v>39</v>
      </c>
      <c r="B48" s="36" t="s">
        <v>130</v>
      </c>
      <c r="C48" s="36" t="s">
        <v>125</v>
      </c>
      <c r="D48" s="41"/>
      <c r="E48" s="38">
        <v>11</v>
      </c>
      <c r="F48" s="38"/>
      <c r="G48" s="38"/>
      <c r="H48" s="38"/>
      <c r="I48" s="38"/>
      <c r="J48" s="38"/>
      <c r="K48" s="38"/>
      <c r="L48" s="38"/>
    </row>
    <row r="49" spans="1:12" ht="27" customHeight="1" x14ac:dyDescent="0.4">
      <c r="A49" s="36">
        <v>40</v>
      </c>
      <c r="B49" s="36" t="s">
        <v>131</v>
      </c>
      <c r="C49" s="36" t="s">
        <v>125</v>
      </c>
      <c r="D49" s="41"/>
      <c r="E49" s="38">
        <v>4</v>
      </c>
      <c r="F49" s="38"/>
      <c r="G49" s="38"/>
      <c r="H49" s="38"/>
      <c r="I49" s="38"/>
      <c r="J49" s="38"/>
      <c r="K49" s="38"/>
      <c r="L49" s="38"/>
    </row>
    <row r="50" spans="1:12" ht="30" customHeight="1" x14ac:dyDescent="0.4">
      <c r="A50" s="36">
        <v>41</v>
      </c>
      <c r="B50" s="36" t="s">
        <v>132</v>
      </c>
      <c r="C50" s="36" t="s">
        <v>104</v>
      </c>
      <c r="D50" s="41"/>
      <c r="E50" s="38">
        <v>15</v>
      </c>
      <c r="F50" s="38"/>
      <c r="G50" s="38"/>
      <c r="H50" s="38"/>
      <c r="I50" s="38"/>
      <c r="J50" s="38"/>
      <c r="K50" s="38"/>
      <c r="L50" s="38"/>
    </row>
    <row r="51" spans="1:12" ht="30" customHeight="1" x14ac:dyDescent="0.4">
      <c r="A51" s="36">
        <v>42</v>
      </c>
      <c r="B51" s="36" t="s">
        <v>133</v>
      </c>
      <c r="C51" s="36" t="s">
        <v>122</v>
      </c>
      <c r="D51" s="41"/>
      <c r="E51" s="38">
        <v>170</v>
      </c>
      <c r="F51" s="38"/>
      <c r="G51" s="38"/>
      <c r="H51" s="38"/>
      <c r="I51" s="38"/>
      <c r="J51" s="38"/>
      <c r="K51" s="38"/>
      <c r="L51" s="38"/>
    </row>
    <row r="52" spans="1:12" ht="29.25" customHeight="1" x14ac:dyDescent="0.4">
      <c r="A52" s="36">
        <v>43</v>
      </c>
      <c r="B52" s="36" t="s">
        <v>135</v>
      </c>
      <c r="C52" s="36" t="s">
        <v>104</v>
      </c>
      <c r="D52" s="41"/>
      <c r="E52" s="38">
        <v>1</v>
      </c>
      <c r="F52" s="38"/>
      <c r="G52" s="38"/>
      <c r="H52" s="38"/>
      <c r="I52" s="38"/>
      <c r="J52" s="38"/>
      <c r="K52" s="38"/>
      <c r="L52" s="38"/>
    </row>
    <row r="53" spans="1:12" ht="30" customHeight="1" x14ac:dyDescent="0.4">
      <c r="A53" s="36">
        <v>44</v>
      </c>
      <c r="B53" s="36" t="s">
        <v>136</v>
      </c>
      <c r="C53" s="36" t="s">
        <v>125</v>
      </c>
      <c r="D53" s="41"/>
      <c r="E53" s="38">
        <v>1</v>
      </c>
      <c r="F53" s="38"/>
      <c r="G53" s="38"/>
      <c r="H53" s="38"/>
      <c r="I53" s="38"/>
      <c r="J53" s="38"/>
      <c r="K53" s="38"/>
      <c r="L53" s="38"/>
    </row>
    <row r="54" spans="1:12" ht="36" customHeight="1" x14ac:dyDescent="0.4">
      <c r="A54" s="36">
        <v>45</v>
      </c>
      <c r="B54" s="36" t="s">
        <v>215</v>
      </c>
      <c r="C54" s="36" t="s">
        <v>41</v>
      </c>
      <c r="D54" s="41"/>
      <c r="E54" s="38">
        <v>2</v>
      </c>
      <c r="F54" s="38"/>
      <c r="G54" s="38"/>
      <c r="H54" s="38"/>
      <c r="I54" s="38"/>
      <c r="J54" s="38"/>
      <c r="K54" s="38"/>
      <c r="L54" s="38"/>
    </row>
    <row r="55" spans="1:12" ht="30" customHeight="1" x14ac:dyDescent="0.4">
      <c r="A55" s="36">
        <v>46</v>
      </c>
      <c r="B55" s="36" t="s">
        <v>71</v>
      </c>
      <c r="C55" s="36" t="s">
        <v>140</v>
      </c>
      <c r="D55" s="36"/>
      <c r="E55" s="38">
        <v>1</v>
      </c>
      <c r="F55" s="38"/>
      <c r="G55" s="38"/>
      <c r="H55" s="62"/>
      <c r="I55" s="38"/>
      <c r="J55" s="38"/>
      <c r="K55" s="38"/>
      <c r="L55" s="38"/>
    </row>
    <row r="56" spans="1:12" ht="48.75" customHeight="1" x14ac:dyDescent="0.4">
      <c r="A56" s="36">
        <v>47</v>
      </c>
      <c r="B56" s="36" t="s">
        <v>141</v>
      </c>
      <c r="C56" s="36" t="s">
        <v>140</v>
      </c>
      <c r="D56" s="36"/>
      <c r="E56" s="38">
        <f>E55</f>
        <v>1</v>
      </c>
      <c r="F56" s="38"/>
      <c r="G56" s="38"/>
      <c r="H56" s="62"/>
      <c r="I56" s="38"/>
      <c r="J56" s="38"/>
      <c r="K56" s="38"/>
      <c r="L56" s="38"/>
    </row>
    <row r="57" spans="1:12" ht="36" customHeight="1" x14ac:dyDescent="0.4">
      <c r="A57" s="36">
        <v>48</v>
      </c>
      <c r="B57" s="36" t="s">
        <v>7</v>
      </c>
      <c r="C57" s="36" t="s">
        <v>76</v>
      </c>
      <c r="D57" s="36"/>
      <c r="E57" s="38"/>
      <c r="F57" s="38"/>
      <c r="G57" s="38"/>
      <c r="H57" s="38"/>
      <c r="I57" s="38"/>
      <c r="J57" s="38"/>
      <c r="K57" s="38"/>
      <c r="L57" s="38"/>
    </row>
    <row r="58" spans="1:12" ht="34.5" customHeight="1" x14ac:dyDescent="0.4">
      <c r="A58" s="36">
        <v>49</v>
      </c>
      <c r="B58" s="36" t="s">
        <v>217</v>
      </c>
      <c r="C58" s="43"/>
      <c r="D58" s="36"/>
      <c r="E58" s="38"/>
      <c r="F58" s="38"/>
      <c r="G58" s="38"/>
      <c r="H58" s="38"/>
      <c r="I58" s="38"/>
      <c r="J58" s="38"/>
      <c r="K58" s="38"/>
      <c r="L58" s="38"/>
    </row>
    <row r="59" spans="1:12" ht="39.75" customHeight="1" x14ac:dyDescent="0.4">
      <c r="A59" s="36">
        <v>50</v>
      </c>
      <c r="B59" s="36" t="s">
        <v>7</v>
      </c>
      <c r="C59" s="36" t="s">
        <v>76</v>
      </c>
      <c r="D59" s="36"/>
      <c r="E59" s="38"/>
      <c r="F59" s="38"/>
      <c r="G59" s="38"/>
      <c r="H59" s="38"/>
      <c r="I59" s="38"/>
      <c r="J59" s="38"/>
      <c r="K59" s="38"/>
      <c r="L59" s="38"/>
    </row>
    <row r="60" spans="1:12" ht="33" customHeight="1" x14ac:dyDescent="0.4">
      <c r="A60" s="36">
        <v>51</v>
      </c>
      <c r="B60" s="36" t="s">
        <v>218</v>
      </c>
      <c r="C60" s="43"/>
      <c r="D60" s="36"/>
      <c r="E60" s="38"/>
      <c r="F60" s="38"/>
      <c r="G60" s="38"/>
      <c r="H60" s="38"/>
      <c r="I60" s="38"/>
      <c r="J60" s="38"/>
      <c r="K60" s="38"/>
      <c r="L60" s="38"/>
    </row>
    <row r="61" spans="1:12" ht="32.25" customHeight="1" x14ac:dyDescent="0.4">
      <c r="A61" s="36">
        <v>52</v>
      </c>
      <c r="B61" s="36" t="s">
        <v>7</v>
      </c>
      <c r="C61" s="36" t="s">
        <v>76</v>
      </c>
      <c r="D61" s="36"/>
      <c r="E61" s="38"/>
      <c r="F61" s="38"/>
      <c r="G61" s="38"/>
      <c r="H61" s="38"/>
      <c r="I61" s="38"/>
      <c r="J61" s="38"/>
      <c r="K61" s="38"/>
      <c r="L61" s="38"/>
    </row>
    <row r="62" spans="1:12" ht="46.5" customHeight="1" x14ac:dyDescent="0.4">
      <c r="A62" s="36">
        <v>53</v>
      </c>
      <c r="B62" s="36" t="s">
        <v>142</v>
      </c>
      <c r="C62" s="36" t="s">
        <v>143</v>
      </c>
      <c r="D62" s="36"/>
      <c r="E62" s="38">
        <v>1</v>
      </c>
      <c r="F62" s="38"/>
      <c r="G62" s="38"/>
      <c r="H62" s="38"/>
      <c r="I62" s="38"/>
      <c r="J62" s="38"/>
      <c r="K62" s="38"/>
      <c r="L62" s="38"/>
    </row>
    <row r="63" spans="1:12" ht="37.5" customHeight="1" x14ac:dyDescent="0.4">
      <c r="A63" s="36">
        <v>54</v>
      </c>
      <c r="B63" s="36" t="s">
        <v>7</v>
      </c>
      <c r="C63" s="36" t="s">
        <v>76</v>
      </c>
      <c r="D63" s="36"/>
      <c r="E63" s="38"/>
      <c r="F63" s="38"/>
      <c r="G63" s="38"/>
      <c r="H63" s="38"/>
      <c r="I63" s="38"/>
      <c r="J63" s="38"/>
      <c r="K63" s="38"/>
      <c r="L63" s="38"/>
    </row>
    <row r="64" spans="1:12" ht="48" customHeight="1" x14ac:dyDescent="0.4">
      <c r="A64" s="36">
        <v>55</v>
      </c>
      <c r="B64" s="36" t="s">
        <v>144</v>
      </c>
      <c r="C64" s="43" t="s">
        <v>143</v>
      </c>
      <c r="D64" s="36"/>
      <c r="E64" s="38">
        <v>1</v>
      </c>
      <c r="F64" s="38"/>
      <c r="G64" s="38"/>
      <c r="H64" s="38"/>
      <c r="I64" s="38"/>
      <c r="J64" s="38"/>
      <c r="K64" s="38"/>
      <c r="L64" s="38"/>
    </row>
    <row r="65" spans="1:12" ht="38.25" customHeight="1" x14ac:dyDescent="0.4">
      <c r="A65" s="36">
        <v>56</v>
      </c>
      <c r="B65" s="36" t="s">
        <v>7</v>
      </c>
      <c r="C65" s="36" t="s">
        <v>76</v>
      </c>
      <c r="D65" s="36"/>
      <c r="E65" s="38"/>
      <c r="F65" s="38"/>
      <c r="G65" s="38"/>
      <c r="H65" s="38"/>
      <c r="I65" s="38"/>
      <c r="J65" s="38"/>
      <c r="K65" s="38"/>
      <c r="L65" s="38"/>
    </row>
    <row r="66" spans="1:12" ht="34.5" customHeight="1" x14ac:dyDescent="0.4">
      <c r="A66" s="36">
        <v>57</v>
      </c>
      <c r="B66" s="36" t="s">
        <v>145</v>
      </c>
      <c r="C66" s="43">
        <v>0.18</v>
      </c>
      <c r="D66" s="36"/>
      <c r="E66" s="38"/>
      <c r="F66" s="38"/>
      <c r="G66" s="38"/>
      <c r="H66" s="38"/>
      <c r="I66" s="38"/>
      <c r="J66" s="38"/>
      <c r="K66" s="38"/>
      <c r="L66" s="38"/>
    </row>
    <row r="67" spans="1:12" ht="35.25" customHeight="1" x14ac:dyDescent="0.4">
      <c r="A67" s="36">
        <v>58</v>
      </c>
      <c r="B67" s="36" t="s">
        <v>9</v>
      </c>
      <c r="C67" s="36" t="s">
        <v>76</v>
      </c>
      <c r="D67" s="36"/>
      <c r="E67" s="38"/>
      <c r="F67" s="38"/>
      <c r="G67" s="38"/>
      <c r="H67" s="38"/>
      <c r="I67" s="38"/>
      <c r="J67" s="38"/>
      <c r="K67" s="38"/>
      <c r="L67" s="38"/>
    </row>
    <row r="68" spans="1:12" ht="23.25" customHeight="1" x14ac:dyDescent="0.4">
      <c r="B68" s="60"/>
    </row>
    <row r="69" spans="1:12" ht="24" customHeight="1" x14ac:dyDescent="0.4">
      <c r="B69" s="60"/>
    </row>
    <row r="70" spans="1:12" ht="25.5" customHeight="1" x14ac:dyDescent="0.4">
      <c r="B70" s="120"/>
      <c r="C70" s="120"/>
      <c r="G70" s="121"/>
      <c r="H70" s="121"/>
      <c r="I70" s="121"/>
      <c r="J70" s="121"/>
      <c r="K70" s="121"/>
    </row>
    <row r="71" spans="1:12" ht="26.25" customHeight="1" x14ac:dyDescent="0.4">
      <c r="B71" s="115"/>
      <c r="C71" s="115"/>
      <c r="D71" s="116"/>
      <c r="E71" s="116"/>
      <c r="F71" s="116"/>
    </row>
    <row r="72" spans="1:12" ht="33" customHeight="1" x14ac:dyDescent="0.4">
      <c r="C72" s="45"/>
    </row>
    <row r="73" spans="1:12" ht="32.25" customHeight="1" x14ac:dyDescent="0.4">
      <c r="B73" s="46"/>
      <c r="C73" s="45"/>
      <c r="D73" s="116"/>
      <c r="E73" s="116"/>
      <c r="F73" s="116"/>
      <c r="G73" s="116"/>
    </row>
    <row r="74" spans="1:12" ht="27.75" customHeight="1" x14ac:dyDescent="0.4">
      <c r="C74" s="47"/>
      <c r="D74" s="122"/>
      <c r="E74" s="122"/>
      <c r="F74" s="122"/>
    </row>
    <row r="75" spans="1:12" ht="25.5" customHeight="1" x14ac:dyDescent="0.4">
      <c r="D75" s="122"/>
      <c r="E75" s="122"/>
      <c r="F75" s="122"/>
    </row>
    <row r="76" spans="1:12" ht="24" customHeight="1" x14ac:dyDescent="0.4">
      <c r="C76" s="46"/>
      <c r="D76" s="122"/>
      <c r="E76" s="122"/>
      <c r="F76" s="122"/>
    </row>
    <row r="77" spans="1:12" ht="25.5" customHeight="1" x14ac:dyDescent="0.4">
      <c r="D77" s="122"/>
      <c r="E77" s="122"/>
      <c r="F77" s="122"/>
    </row>
    <row r="78" spans="1:12" ht="27" customHeight="1" x14ac:dyDescent="0.4"/>
    <row r="79" spans="1:12" ht="32.25" customHeight="1" x14ac:dyDescent="0.4"/>
    <row r="80" spans="1:12" ht="30.75" customHeight="1" x14ac:dyDescent="0.4"/>
    <row r="81" ht="27.75" customHeight="1" x14ac:dyDescent="0.4"/>
    <row r="82" ht="20.100000000000001" customHeight="1" x14ac:dyDescent="0.4"/>
    <row r="83" ht="25.5" customHeight="1" x14ac:dyDescent="0.4"/>
    <row r="84" ht="20.25" customHeight="1" x14ac:dyDescent="0.4"/>
    <row r="85" ht="35.25" customHeight="1" x14ac:dyDescent="0.4"/>
    <row r="86" ht="21.75" customHeight="1" x14ac:dyDescent="0.4"/>
    <row r="87" ht="27" customHeight="1" x14ac:dyDescent="0.4"/>
    <row r="88" ht="22.5" customHeight="1" x14ac:dyDescent="0.4"/>
    <row r="89" ht="28.5" customHeight="1" x14ac:dyDescent="0.4"/>
    <row r="90" ht="24" customHeight="1" x14ac:dyDescent="0.4"/>
    <row r="91" ht="24.75" customHeight="1" x14ac:dyDescent="0.4"/>
    <row r="92" ht="33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44" ht="13.5" customHeight="1" x14ac:dyDescent="0.4"/>
    <row r="186" ht="18.75" customHeight="1" x14ac:dyDescent="0.4"/>
    <row r="187" ht="18.75" customHeight="1" x14ac:dyDescent="0.4"/>
    <row r="188" ht="18.75" customHeight="1" x14ac:dyDescent="0.4"/>
    <row r="189" ht="24.75" customHeight="1" x14ac:dyDescent="0.4"/>
    <row r="190" ht="24.75" customHeight="1" x14ac:dyDescent="0.4"/>
    <row r="191" ht="18.75" customHeight="1" x14ac:dyDescent="0.4"/>
    <row r="192" ht="37.5" customHeight="1" x14ac:dyDescent="0.4"/>
    <row r="193" ht="25.5" customHeight="1" x14ac:dyDescent="0.4"/>
    <row r="195" ht="18.75" customHeight="1" x14ac:dyDescent="0.4"/>
    <row r="197" ht="25.5" customHeight="1" x14ac:dyDescent="0.4"/>
  </sheetData>
  <mergeCells count="30">
    <mergeCell ref="D74:F74"/>
    <mergeCell ref="D75:F75"/>
    <mergeCell ref="D76:F76"/>
    <mergeCell ref="D77:F77"/>
    <mergeCell ref="K8:K9"/>
    <mergeCell ref="B70:C70"/>
    <mergeCell ref="G70:K70"/>
    <mergeCell ref="B71:C71"/>
    <mergeCell ref="D71:F71"/>
    <mergeCell ref="D73:G73"/>
    <mergeCell ref="H7:I7"/>
    <mergeCell ref="J7:K7"/>
    <mergeCell ref="L7:L9"/>
    <mergeCell ref="D8:D9"/>
    <mergeCell ref="E8:E9"/>
    <mergeCell ref="F8:F9"/>
    <mergeCell ref="G8:G9"/>
    <mergeCell ref="H8:H9"/>
    <mergeCell ref="I8:I9"/>
    <mergeCell ref="J8:J9"/>
    <mergeCell ref="A1:C1"/>
    <mergeCell ref="F1:H1"/>
    <mergeCell ref="A2:L2"/>
    <mergeCell ref="A3:L3"/>
    <mergeCell ref="A4:L4"/>
    <mergeCell ref="A7:A9"/>
    <mergeCell ref="B7:B9"/>
    <mergeCell ref="C7:C9"/>
    <mergeCell ref="D7:E7"/>
    <mergeCell ref="F7:G7"/>
  </mergeCells>
  <pageMargins left="0.15748031496062992" right="0.15748031496062992" top="0.35433070866141736" bottom="0.23622047244094491" header="0.31496062992125984" footer="0.31496062992125984"/>
  <pageSetup paperSize="9" scale="62" orientation="landscape" r:id="rId1"/>
  <rowBreaks count="1" manualBreakCount="1">
    <brk id="5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" sqref="B1:F1"/>
    </sheetView>
  </sheetViews>
  <sheetFormatPr defaultRowHeight="15" x14ac:dyDescent="0.25"/>
  <cols>
    <col min="1" max="1" width="8.125" customWidth="1"/>
    <col min="2" max="2" width="37" customWidth="1"/>
    <col min="3" max="3" width="8.625" bestFit="1" customWidth="1"/>
    <col min="4" max="4" width="11.875" customWidth="1"/>
    <col min="5" max="5" width="14.75" customWidth="1"/>
    <col min="6" max="6" width="17.625" customWidth="1"/>
  </cols>
  <sheetData>
    <row r="1" spans="1:6" ht="42" customHeight="1" thickBot="1" x14ac:dyDescent="0.3">
      <c r="B1" s="126" t="s">
        <v>221</v>
      </c>
      <c r="C1" s="126"/>
      <c r="D1" s="126"/>
      <c r="E1" s="126"/>
      <c r="F1" s="126"/>
    </row>
    <row r="2" spans="1:6" ht="48.75" customHeight="1" thickBot="1" x14ac:dyDescent="0.3">
      <c r="A2" s="48" t="s">
        <v>146</v>
      </c>
      <c r="B2" s="49" t="s">
        <v>147</v>
      </c>
      <c r="C2" s="49" t="s">
        <v>148</v>
      </c>
      <c r="D2" s="49" t="s">
        <v>149</v>
      </c>
      <c r="E2" s="49" t="s">
        <v>199</v>
      </c>
      <c r="F2" s="57" t="s">
        <v>200</v>
      </c>
    </row>
    <row r="3" spans="1:6" x14ac:dyDescent="0.25">
      <c r="A3" s="73"/>
      <c r="B3" s="74" t="s">
        <v>150</v>
      </c>
      <c r="C3" s="75"/>
      <c r="D3" s="75"/>
      <c r="E3" s="75"/>
      <c r="F3" s="75"/>
    </row>
    <row r="4" spans="1:6" x14ac:dyDescent="0.25">
      <c r="A4" s="65">
        <v>1</v>
      </c>
      <c r="B4" s="67" t="s">
        <v>151</v>
      </c>
      <c r="C4" s="65" t="s">
        <v>54</v>
      </c>
      <c r="D4" s="65">
        <v>300</v>
      </c>
      <c r="E4" s="67"/>
      <c r="F4" s="67"/>
    </row>
    <row r="5" spans="1:6" x14ac:dyDescent="0.25">
      <c r="A5" s="65">
        <v>2</v>
      </c>
      <c r="B5" s="67" t="s">
        <v>152</v>
      </c>
      <c r="C5" s="65" t="s">
        <v>153</v>
      </c>
      <c r="D5" s="65">
        <v>800</v>
      </c>
      <c r="E5" s="67"/>
      <c r="F5" s="67"/>
    </row>
    <row r="6" spans="1:6" ht="105.75" customHeight="1" x14ac:dyDescent="0.25">
      <c r="A6" s="65">
        <v>3</v>
      </c>
      <c r="B6" s="67" t="s">
        <v>154</v>
      </c>
      <c r="C6" s="65" t="s">
        <v>155</v>
      </c>
      <c r="D6" s="65">
        <v>8</v>
      </c>
      <c r="E6" s="67"/>
      <c r="F6" s="67"/>
    </row>
    <row r="7" spans="1:6" x14ac:dyDescent="0.25">
      <c r="A7" s="65">
        <v>4</v>
      </c>
      <c r="B7" s="67" t="s">
        <v>156</v>
      </c>
      <c r="C7" s="65" t="s">
        <v>157</v>
      </c>
      <c r="D7" s="65">
        <v>40</v>
      </c>
      <c r="E7" s="67"/>
      <c r="F7" s="67"/>
    </row>
    <row r="8" spans="1:6" x14ac:dyDescent="0.25">
      <c r="A8" s="65">
        <v>5</v>
      </c>
      <c r="B8" s="67" t="s">
        <v>158</v>
      </c>
      <c r="C8" s="65" t="s">
        <v>157</v>
      </c>
      <c r="D8" s="65">
        <v>15</v>
      </c>
      <c r="E8" s="67"/>
      <c r="F8" s="67"/>
    </row>
    <row r="9" spans="1:6" x14ac:dyDescent="0.25">
      <c r="A9" s="65"/>
      <c r="B9" s="72" t="s">
        <v>159</v>
      </c>
      <c r="C9" s="65" t="s">
        <v>96</v>
      </c>
      <c r="D9" s="65">
        <v>2</v>
      </c>
      <c r="E9" s="67"/>
      <c r="F9" s="67"/>
    </row>
    <row r="10" spans="1:6" x14ac:dyDescent="0.25">
      <c r="A10" s="65"/>
      <c r="B10" s="72" t="s">
        <v>160</v>
      </c>
      <c r="C10" s="65" t="s">
        <v>161</v>
      </c>
      <c r="D10" s="65">
        <v>3</v>
      </c>
      <c r="E10" s="67"/>
      <c r="F10" s="67"/>
    </row>
    <row r="11" spans="1:6" x14ac:dyDescent="0.25">
      <c r="A11" s="65">
        <v>6</v>
      </c>
      <c r="B11" s="67" t="s">
        <v>162</v>
      </c>
      <c r="C11" s="65"/>
      <c r="D11" s="65"/>
      <c r="E11" s="67"/>
      <c r="F11" s="67"/>
    </row>
    <row r="12" spans="1:6" x14ac:dyDescent="0.25">
      <c r="A12" s="65"/>
      <c r="B12" s="67" t="s">
        <v>163</v>
      </c>
      <c r="C12" s="65" t="s">
        <v>54</v>
      </c>
      <c r="D12" s="65">
        <v>2</v>
      </c>
      <c r="E12" s="67"/>
      <c r="F12" s="67"/>
    </row>
    <row r="13" spans="1:6" x14ac:dyDescent="0.25">
      <c r="A13" s="65"/>
      <c r="B13" s="67" t="s">
        <v>164</v>
      </c>
      <c r="C13" s="65" t="s">
        <v>54</v>
      </c>
      <c r="D13" s="65">
        <v>2</v>
      </c>
      <c r="E13" s="67"/>
      <c r="F13" s="67"/>
    </row>
    <row r="14" spans="1:6" x14ac:dyDescent="0.25">
      <c r="A14" s="65"/>
      <c r="B14" s="67" t="s">
        <v>165</v>
      </c>
      <c r="C14" s="65" t="s">
        <v>54</v>
      </c>
      <c r="D14" s="65">
        <v>2</v>
      </c>
      <c r="E14" s="67"/>
      <c r="F14" s="67"/>
    </row>
    <row r="15" spans="1:6" x14ac:dyDescent="0.25">
      <c r="A15" s="65"/>
      <c r="B15" s="67" t="s">
        <v>166</v>
      </c>
      <c r="C15" s="65" t="s">
        <v>54</v>
      </c>
      <c r="D15" s="65">
        <v>1</v>
      </c>
      <c r="E15" s="67"/>
      <c r="F15" s="67"/>
    </row>
    <row r="16" spans="1:6" ht="74.25" customHeight="1" thickBot="1" x14ac:dyDescent="0.3">
      <c r="A16" s="65"/>
      <c r="B16" s="67" t="s">
        <v>167</v>
      </c>
      <c r="C16" s="65" t="s">
        <v>54</v>
      </c>
      <c r="D16" s="65">
        <v>2</v>
      </c>
      <c r="E16" s="67"/>
      <c r="F16" s="67"/>
    </row>
    <row r="17" spans="1:6" ht="51" customHeight="1" thickBot="1" x14ac:dyDescent="0.3">
      <c r="A17" s="76"/>
      <c r="B17" s="123" t="s">
        <v>201</v>
      </c>
      <c r="C17" s="124"/>
      <c r="D17" s="124"/>
      <c r="E17" s="125"/>
      <c r="F17" s="77"/>
    </row>
  </sheetData>
  <mergeCells count="2">
    <mergeCell ref="B17:E17"/>
    <mergeCell ref="B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" sqref="B1:F1"/>
    </sheetView>
  </sheetViews>
  <sheetFormatPr defaultRowHeight="15" x14ac:dyDescent="0.25"/>
  <cols>
    <col min="2" max="2" width="42.125" customWidth="1"/>
    <col min="5" max="5" width="13.625" customWidth="1"/>
    <col min="6" max="6" width="19.875" customWidth="1"/>
  </cols>
  <sheetData>
    <row r="1" spans="1:6" ht="68.25" customHeight="1" thickBot="1" x14ac:dyDescent="0.3">
      <c r="B1" s="129" t="s">
        <v>219</v>
      </c>
      <c r="C1" s="129"/>
      <c r="D1" s="129"/>
      <c r="E1" s="129"/>
      <c r="F1" s="129"/>
    </row>
    <row r="2" spans="1:6" ht="45" x14ac:dyDescent="0.25">
      <c r="A2" s="50" t="s">
        <v>146</v>
      </c>
      <c r="B2" s="51" t="s">
        <v>147</v>
      </c>
      <c r="C2" s="51" t="s">
        <v>148</v>
      </c>
      <c r="D2" s="51" t="s">
        <v>149</v>
      </c>
      <c r="E2" s="51" t="s">
        <v>199</v>
      </c>
      <c r="F2" s="64" t="s">
        <v>200</v>
      </c>
    </row>
    <row r="3" spans="1:6" ht="27" customHeight="1" x14ac:dyDescent="0.25">
      <c r="A3" s="65">
        <v>1</v>
      </c>
      <c r="B3" s="66" t="s">
        <v>168</v>
      </c>
      <c r="C3" s="67"/>
      <c r="D3" s="67"/>
      <c r="E3" s="67"/>
      <c r="F3" s="67"/>
    </row>
    <row r="4" spans="1:6" ht="30" x14ac:dyDescent="0.25">
      <c r="A4" s="65"/>
      <c r="B4" s="67" t="s">
        <v>169</v>
      </c>
      <c r="C4" s="65" t="s">
        <v>157</v>
      </c>
      <c r="D4" s="65" t="s">
        <v>170</v>
      </c>
      <c r="E4" s="67"/>
      <c r="F4" s="67"/>
    </row>
    <row r="5" spans="1:6" x14ac:dyDescent="0.25">
      <c r="A5" s="65"/>
      <c r="B5" s="67" t="s">
        <v>171</v>
      </c>
      <c r="C5" s="65" t="s">
        <v>157</v>
      </c>
      <c r="D5" s="65" t="s">
        <v>172</v>
      </c>
      <c r="E5" s="67"/>
      <c r="F5" s="67"/>
    </row>
    <row r="6" spans="1:6" x14ac:dyDescent="0.25">
      <c r="A6" s="65"/>
      <c r="B6" s="67" t="s">
        <v>173</v>
      </c>
      <c r="C6" s="65" t="s">
        <v>157</v>
      </c>
      <c r="D6" s="65">
        <v>16</v>
      </c>
      <c r="E6" s="67"/>
      <c r="F6" s="67"/>
    </row>
    <row r="7" spans="1:6" x14ac:dyDescent="0.25">
      <c r="A7" s="65"/>
      <c r="B7" s="67" t="s">
        <v>174</v>
      </c>
      <c r="C7" s="65" t="s">
        <v>157</v>
      </c>
      <c r="D7" s="65">
        <v>8</v>
      </c>
      <c r="E7" s="67"/>
      <c r="F7" s="67"/>
    </row>
    <row r="8" spans="1:6" ht="30" x14ac:dyDescent="0.25">
      <c r="A8" s="65"/>
      <c r="B8" s="67" t="s">
        <v>175</v>
      </c>
      <c r="C8" s="65" t="s">
        <v>157</v>
      </c>
      <c r="D8" s="65" t="s">
        <v>176</v>
      </c>
      <c r="E8" s="67"/>
      <c r="F8" s="67"/>
    </row>
    <row r="9" spans="1:6" ht="60" customHeight="1" x14ac:dyDescent="0.25">
      <c r="A9" s="65"/>
      <c r="B9" s="127" t="s">
        <v>201</v>
      </c>
      <c r="C9" s="127"/>
      <c r="D9" s="127"/>
      <c r="E9" s="67"/>
      <c r="F9" s="67"/>
    </row>
    <row r="10" spans="1:6" ht="35.25" customHeight="1" x14ac:dyDescent="0.25">
      <c r="A10" s="65">
        <v>2</v>
      </c>
      <c r="B10" s="66" t="s">
        <v>177</v>
      </c>
      <c r="C10" s="65"/>
      <c r="D10" s="65"/>
      <c r="E10" s="67"/>
      <c r="F10" s="67"/>
    </row>
    <row r="11" spans="1:6" ht="30" x14ac:dyDescent="0.25">
      <c r="A11" s="65"/>
      <c r="B11" s="67" t="s">
        <v>178</v>
      </c>
      <c r="C11" s="65" t="s">
        <v>157</v>
      </c>
      <c r="D11" s="65" t="s">
        <v>179</v>
      </c>
      <c r="E11" s="67"/>
      <c r="F11" s="67"/>
    </row>
    <row r="12" spans="1:6" x14ac:dyDescent="0.25">
      <c r="A12" s="65"/>
      <c r="B12" s="67" t="s">
        <v>180</v>
      </c>
      <c r="C12" s="65" t="s">
        <v>157</v>
      </c>
      <c r="D12" s="65" t="s">
        <v>181</v>
      </c>
      <c r="E12" s="67"/>
      <c r="F12" s="67"/>
    </row>
    <row r="13" spans="1:6" x14ac:dyDescent="0.25">
      <c r="A13" s="65"/>
      <c r="B13" s="67" t="s">
        <v>182</v>
      </c>
      <c r="C13" s="65" t="s">
        <v>157</v>
      </c>
      <c r="D13" s="65" t="s">
        <v>183</v>
      </c>
      <c r="E13" s="67"/>
      <c r="F13" s="67"/>
    </row>
    <row r="14" spans="1:6" x14ac:dyDescent="0.25">
      <c r="A14" s="65"/>
      <c r="B14" s="67" t="s">
        <v>184</v>
      </c>
      <c r="C14" s="65" t="s">
        <v>157</v>
      </c>
      <c r="D14" s="65" t="s">
        <v>181</v>
      </c>
      <c r="E14" s="67"/>
      <c r="F14" s="67"/>
    </row>
    <row r="15" spans="1:6" ht="30" x14ac:dyDescent="0.25">
      <c r="A15" s="133"/>
      <c r="B15" s="67" t="s">
        <v>185</v>
      </c>
      <c r="C15" s="133" t="s">
        <v>157</v>
      </c>
      <c r="D15" s="133" t="s">
        <v>187</v>
      </c>
      <c r="E15" s="134"/>
      <c r="F15" s="67"/>
    </row>
    <row r="16" spans="1:6" x14ac:dyDescent="0.25">
      <c r="A16" s="133"/>
      <c r="B16" s="67" t="s">
        <v>186</v>
      </c>
      <c r="C16" s="133"/>
      <c r="D16" s="133"/>
      <c r="E16" s="134"/>
      <c r="F16" s="67"/>
    </row>
    <row r="17" spans="1:6" ht="45" customHeight="1" thickBot="1" x14ac:dyDescent="0.3">
      <c r="A17" s="68"/>
      <c r="B17" s="128" t="s">
        <v>201</v>
      </c>
      <c r="C17" s="128"/>
      <c r="D17" s="128"/>
      <c r="E17" s="69"/>
      <c r="F17" s="69"/>
    </row>
    <row r="18" spans="1:6" ht="45" customHeight="1" thickBot="1" x14ac:dyDescent="0.3">
      <c r="A18" s="70"/>
      <c r="B18" s="130" t="s">
        <v>216</v>
      </c>
      <c r="C18" s="131"/>
      <c r="D18" s="131"/>
      <c r="E18" s="132"/>
      <c r="F18" s="71"/>
    </row>
  </sheetData>
  <mergeCells count="8">
    <mergeCell ref="B9:D9"/>
    <mergeCell ref="B17:D17"/>
    <mergeCell ref="B1:F1"/>
    <mergeCell ref="B18:E18"/>
    <mergeCell ref="A15:A16"/>
    <mergeCell ref="C15:C16"/>
    <mergeCell ref="D15:D16"/>
    <mergeCell ref="E15:E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" sqref="B1:F1"/>
    </sheetView>
  </sheetViews>
  <sheetFormatPr defaultRowHeight="15" x14ac:dyDescent="0.25"/>
  <cols>
    <col min="2" max="2" width="41.75" customWidth="1"/>
    <col min="3" max="3" width="12" customWidth="1"/>
    <col min="4" max="4" width="11.25" customWidth="1"/>
    <col min="5" max="5" width="10.25" customWidth="1"/>
    <col min="6" max="6" width="16.625" customWidth="1"/>
  </cols>
  <sheetData>
    <row r="1" spans="1:6" ht="51.75" customHeight="1" thickBot="1" x14ac:dyDescent="0.3">
      <c r="B1" s="142" t="s">
        <v>220</v>
      </c>
      <c r="C1" s="142"/>
      <c r="D1" s="142"/>
      <c r="E1" s="142"/>
      <c r="F1" s="142"/>
    </row>
    <row r="2" spans="1:6" ht="69" customHeight="1" thickBot="1" x14ac:dyDescent="0.3">
      <c r="A2" s="48" t="s">
        <v>146</v>
      </c>
      <c r="B2" s="49" t="s">
        <v>147</v>
      </c>
      <c r="C2" s="49" t="s">
        <v>148</v>
      </c>
      <c r="D2" s="49" t="s">
        <v>149</v>
      </c>
      <c r="E2" s="49" t="s">
        <v>199</v>
      </c>
      <c r="F2" s="57" t="s">
        <v>200</v>
      </c>
    </row>
    <row r="3" spans="1:6" x14ac:dyDescent="0.25">
      <c r="A3" s="55"/>
      <c r="B3" s="55" t="s">
        <v>197</v>
      </c>
      <c r="C3" s="55"/>
      <c r="D3" s="55"/>
      <c r="E3" s="55"/>
      <c r="F3" s="56"/>
    </row>
    <row r="4" spans="1:6" x14ac:dyDescent="0.25">
      <c r="A4" s="54">
        <v>1</v>
      </c>
      <c r="B4" s="53" t="s">
        <v>189</v>
      </c>
      <c r="C4" s="54" t="s">
        <v>190</v>
      </c>
      <c r="D4" s="54">
        <v>1000</v>
      </c>
      <c r="E4" s="53"/>
      <c r="F4" s="53"/>
    </row>
    <row r="5" spans="1:6" x14ac:dyDescent="0.25">
      <c r="A5" s="54">
        <v>2</v>
      </c>
      <c r="B5" s="53" t="s">
        <v>188</v>
      </c>
      <c r="C5" s="54" t="s">
        <v>54</v>
      </c>
      <c r="D5" s="54">
        <v>50</v>
      </c>
      <c r="E5" s="53"/>
      <c r="F5" s="53"/>
    </row>
    <row r="6" spans="1:6" x14ac:dyDescent="0.25">
      <c r="A6" s="54">
        <v>3</v>
      </c>
      <c r="B6" s="53" t="s">
        <v>191</v>
      </c>
      <c r="C6" s="54" t="s">
        <v>190</v>
      </c>
      <c r="D6" s="54">
        <v>950</v>
      </c>
      <c r="E6" s="53"/>
      <c r="F6" s="53"/>
    </row>
    <row r="7" spans="1:6" x14ac:dyDescent="0.25">
      <c r="A7" s="54">
        <v>4</v>
      </c>
      <c r="B7" s="53" t="s">
        <v>192</v>
      </c>
      <c r="C7" s="54" t="s">
        <v>54</v>
      </c>
      <c r="D7" s="54">
        <v>3000</v>
      </c>
      <c r="E7" s="53"/>
      <c r="F7" s="53"/>
    </row>
    <row r="8" spans="1:6" x14ac:dyDescent="0.25">
      <c r="A8" s="54">
        <v>5</v>
      </c>
      <c r="B8" s="53" t="s">
        <v>193</v>
      </c>
      <c r="C8" s="54" t="s">
        <v>54</v>
      </c>
      <c r="D8" s="54">
        <v>10</v>
      </c>
      <c r="E8" s="53"/>
      <c r="F8" s="53"/>
    </row>
    <row r="9" spans="1:6" x14ac:dyDescent="0.25">
      <c r="A9" s="54">
        <v>6</v>
      </c>
      <c r="B9" s="53" t="s">
        <v>194</v>
      </c>
      <c r="C9" s="54" t="s">
        <v>54</v>
      </c>
      <c r="D9" s="54">
        <v>2</v>
      </c>
      <c r="E9" s="53"/>
      <c r="F9" s="53"/>
    </row>
    <row r="10" spans="1:6" x14ac:dyDescent="0.25">
      <c r="A10" s="54">
        <v>7</v>
      </c>
      <c r="B10" s="53" t="s">
        <v>195</v>
      </c>
      <c r="C10" s="54" t="s">
        <v>54</v>
      </c>
      <c r="D10" s="54">
        <v>10</v>
      </c>
      <c r="E10" s="53"/>
      <c r="F10" s="53"/>
    </row>
    <row r="11" spans="1:6" x14ac:dyDescent="0.25">
      <c r="A11" s="54">
        <v>8</v>
      </c>
      <c r="B11" s="53" t="s">
        <v>196</v>
      </c>
      <c r="C11" s="54" t="s">
        <v>153</v>
      </c>
      <c r="D11" s="54">
        <v>2</v>
      </c>
      <c r="E11" s="53"/>
      <c r="F11" s="53"/>
    </row>
    <row r="12" spans="1:6" ht="30" customHeight="1" x14ac:dyDescent="0.25">
      <c r="A12" s="53"/>
      <c r="B12" s="135" t="s">
        <v>201</v>
      </c>
      <c r="C12" s="136"/>
      <c r="D12" s="136"/>
      <c r="E12" s="137"/>
      <c r="F12" s="53"/>
    </row>
    <row r="13" spans="1:6" ht="30" x14ac:dyDescent="0.25">
      <c r="A13" s="53"/>
      <c r="B13" s="52" t="s">
        <v>198</v>
      </c>
      <c r="C13" s="54"/>
      <c r="D13" s="54"/>
      <c r="E13" s="53"/>
      <c r="F13" s="53"/>
    </row>
    <row r="14" spans="1:6" x14ac:dyDescent="0.25">
      <c r="A14" s="54">
        <v>1</v>
      </c>
      <c r="B14" s="53" t="s">
        <v>189</v>
      </c>
      <c r="C14" s="54" t="s">
        <v>190</v>
      </c>
      <c r="D14" s="54">
        <v>1500</v>
      </c>
      <c r="E14" s="53"/>
      <c r="F14" s="53"/>
    </row>
    <row r="15" spans="1:6" x14ac:dyDescent="0.25">
      <c r="A15" s="54">
        <v>2</v>
      </c>
      <c r="B15" s="53" t="s">
        <v>188</v>
      </c>
      <c r="C15" s="54" t="s">
        <v>54</v>
      </c>
      <c r="D15" s="54">
        <v>70</v>
      </c>
      <c r="E15" s="53"/>
      <c r="F15" s="53"/>
    </row>
    <row r="16" spans="1:6" x14ac:dyDescent="0.25">
      <c r="A16" s="54">
        <v>3</v>
      </c>
      <c r="B16" s="53" t="s">
        <v>191</v>
      </c>
      <c r="C16" s="54" t="s">
        <v>190</v>
      </c>
      <c r="D16" s="54">
        <v>1000</v>
      </c>
      <c r="E16" s="53"/>
      <c r="F16" s="53"/>
    </row>
    <row r="17" spans="1:6" x14ac:dyDescent="0.25">
      <c r="A17" s="54">
        <v>4</v>
      </c>
      <c r="B17" s="53" t="s">
        <v>192</v>
      </c>
      <c r="C17" s="54" t="s">
        <v>54</v>
      </c>
      <c r="D17" s="54">
        <v>4000</v>
      </c>
      <c r="E17" s="53"/>
      <c r="F17" s="53"/>
    </row>
    <row r="18" spans="1:6" x14ac:dyDescent="0.25">
      <c r="A18" s="54">
        <v>5</v>
      </c>
      <c r="B18" s="53" t="s">
        <v>193</v>
      </c>
      <c r="C18" s="54" t="s">
        <v>54</v>
      </c>
      <c r="D18" s="54">
        <v>16</v>
      </c>
      <c r="E18" s="53"/>
      <c r="F18" s="53"/>
    </row>
    <row r="19" spans="1:6" x14ac:dyDescent="0.25">
      <c r="A19" s="54">
        <v>6</v>
      </c>
      <c r="B19" s="53" t="s">
        <v>194</v>
      </c>
      <c r="C19" s="54" t="s">
        <v>54</v>
      </c>
      <c r="D19" s="54">
        <v>4</v>
      </c>
      <c r="E19" s="53"/>
      <c r="F19" s="53"/>
    </row>
    <row r="20" spans="1:6" x14ac:dyDescent="0.25">
      <c r="A20" s="54">
        <v>7</v>
      </c>
      <c r="B20" s="53" t="s">
        <v>195</v>
      </c>
      <c r="C20" s="54" t="s">
        <v>54</v>
      </c>
      <c r="D20" s="54">
        <v>20</v>
      </c>
      <c r="E20" s="53"/>
      <c r="F20" s="53"/>
    </row>
    <row r="21" spans="1:6" x14ac:dyDescent="0.25">
      <c r="A21" s="54">
        <v>8</v>
      </c>
      <c r="B21" s="53" t="s">
        <v>196</v>
      </c>
      <c r="C21" s="54" t="s">
        <v>153</v>
      </c>
      <c r="D21" s="54">
        <v>3</v>
      </c>
      <c r="E21" s="53"/>
      <c r="F21" s="53"/>
    </row>
    <row r="22" spans="1:6" ht="30" customHeight="1" thickBot="1" x14ac:dyDescent="0.3">
      <c r="A22" s="58"/>
      <c r="B22" s="138" t="s">
        <v>201</v>
      </c>
      <c r="C22" s="139"/>
      <c r="D22" s="139"/>
      <c r="E22" s="140"/>
      <c r="F22" s="58"/>
    </row>
    <row r="23" spans="1:6" ht="43.5" customHeight="1" thickBot="1" x14ac:dyDescent="0.3">
      <c r="A23" s="59"/>
      <c r="B23" s="141" t="s">
        <v>202</v>
      </c>
      <c r="C23" s="141"/>
      <c r="D23" s="141"/>
      <c r="E23" s="141"/>
      <c r="F23" s="59"/>
    </row>
  </sheetData>
  <mergeCells count="4">
    <mergeCell ref="B12:E12"/>
    <mergeCell ref="B22:E22"/>
    <mergeCell ref="B23:E23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საერთო ღირებულება</vt:lpstr>
      <vt:lpstr>xarjtagricxva</vt:lpstr>
      <vt:lpstr>xarjtagricxva (2)</vt:lpstr>
      <vt:lpstr>xarjtagricxva (3)</vt:lpstr>
      <vt:lpstr>xarjtagricxva (7)</vt:lpstr>
      <vt:lpstr>xarjtagricxva (4)</vt:lpstr>
      <vt:lpstr>xarjtagricxva (5)</vt:lpstr>
      <vt:lpstr>xarjtagricxva (6)</vt:lpstr>
      <vt:lpstr>'xarjtagricxva (3)'!Print_Area</vt:lpstr>
      <vt:lpstr>'xarjtagricxva 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Irakli Ptskialadze</cp:lastModifiedBy>
  <dcterms:created xsi:type="dcterms:W3CDTF">2017-04-25T07:39:53Z</dcterms:created>
  <dcterms:modified xsi:type="dcterms:W3CDTF">2017-04-27T07:07:12Z</dcterms:modified>
</cp:coreProperties>
</file>